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0" yWindow="105" windowWidth="17400" windowHeight="11190" activeTab="0"/>
  </bookViews>
  <sheets>
    <sheet name="Figure AQ 1-11 Time Series" sheetId="1" r:id="rId1"/>
    <sheet name="Sheet1" sheetId="2" r:id="rId2"/>
    <sheet name="Sheet2" sheetId="3" r:id="rId3"/>
    <sheet name="Sheet3" sheetId="4" r:id="rId4"/>
  </sheets>
  <externalReferences>
    <externalReference r:id="rId7"/>
  </externalReferences>
  <definedNames>
    <definedName name="ChartX">INDIRECT('[1]YearChart'!$W$22)</definedName>
    <definedName name="ChartY1">OFFSET(ChartX,0,'[1]YearChart'!$Y$3-2)</definedName>
    <definedName name="ChartY2">OFFSET(ChartX,0,'[1]YearChart'!$Y$5-2)</definedName>
    <definedName name="ChartY3">OFFSET(ChartX,0,'[1]YearChart'!$Y$7-2)</definedName>
    <definedName name="ChartY4">OFFSET(ChartX,0,'[1]YearChart'!$Y$9-2)</definedName>
    <definedName name="OLE_LINK1" localSheetId="0">'Figure AQ 1-11 Time Series'!#REF!</definedName>
    <definedName name="_xlnm.Print_Area" localSheetId="0">'Figure AQ 1-11 Time Series'!$B$4:$N$34</definedName>
    <definedName name="stuff">#REF!</definedName>
  </definedNames>
  <calcPr fullCalcOnLoad="1"/>
</workbook>
</file>

<file path=xl/sharedStrings.xml><?xml version="1.0" encoding="utf-8"?>
<sst xmlns="http://schemas.openxmlformats.org/spreadsheetml/2006/main" count="323" uniqueCount="157">
  <si>
    <t>Instream Flow Study Reaches / Sites</t>
  </si>
  <si>
    <t>Duncan Creek</t>
  </si>
  <si>
    <t>North Fork Long Canyon Creek</t>
  </si>
  <si>
    <t>NFLC1.9</t>
  </si>
  <si>
    <t>All Times: 2 cfs or natural</t>
  </si>
  <si>
    <t>South Fork Long Canyon Creek</t>
  </si>
  <si>
    <t>SFLC2.3</t>
  </si>
  <si>
    <t>Long Canyon Creek</t>
  </si>
  <si>
    <t>LC9.0</t>
  </si>
  <si>
    <t xml:space="preserve">Middle Fork American River Upstream of Middle Fork Interbay </t>
  </si>
  <si>
    <t>MF44.7</t>
  </si>
  <si>
    <t>MF36.2</t>
  </si>
  <si>
    <t xml:space="preserve">Middle Fork American River from Middle Fork Interbay to Ralston Afterbay </t>
  </si>
  <si>
    <t>MF26.2</t>
  </si>
  <si>
    <t>Middle Fork American River Downstream of Ralston Afterbay</t>
  </si>
  <si>
    <t xml:space="preserve">MF14.1 </t>
  </si>
  <si>
    <t>All Times: 75 cfs bl. NF of MF Confluence</t>
  </si>
  <si>
    <t>MF4.8</t>
  </si>
  <si>
    <t>Rubicon River</t>
  </si>
  <si>
    <t>R25.7</t>
  </si>
  <si>
    <t>R20.9</t>
  </si>
  <si>
    <t>R3.5</t>
  </si>
  <si>
    <t>Facility/</t>
  </si>
  <si>
    <t>Current FERC License</t>
  </si>
  <si>
    <t>Target Calibration</t>
  </si>
  <si>
    <t>Actual Calibration</t>
  </si>
  <si>
    <t>Location</t>
  </si>
  <si>
    <t>Instream Flow</t>
  </si>
  <si>
    <r>
      <t>Flow/Release</t>
    </r>
    <r>
      <rPr>
        <b/>
        <vertAlign val="superscript"/>
        <sz val="9"/>
        <rFont val="Arial"/>
        <family val="2"/>
      </rPr>
      <t>2</t>
    </r>
  </si>
  <si>
    <t>Flow/Release</t>
  </si>
  <si>
    <t>Duncan Creek Diversion Dam</t>
  </si>
  <si>
    <t xml:space="preserve">Dry: 4 cfs or natural </t>
  </si>
  <si>
    <t xml:space="preserve">Wet: 8 cfs or natural </t>
  </si>
  <si>
    <t>French Meadows Dam</t>
  </si>
  <si>
    <t>Dry: 4 cfs</t>
  </si>
  <si>
    <t>Wet: 8 cfs</t>
  </si>
  <si>
    <t>Middle Fork Interbay</t>
  </si>
  <si>
    <t>Dry: 12 cfs or natural</t>
  </si>
  <si>
    <t>Wet: 23 cfs or natural</t>
  </si>
  <si>
    <t>Below Oxbow Powerhouse</t>
  </si>
  <si>
    <t>Hell Hole Dam</t>
  </si>
  <si>
    <t xml:space="preserve">Dry: </t>
  </si>
  <si>
    <t xml:space="preserve">  10 cfs June 1 – Oct 14</t>
  </si>
  <si>
    <t xml:space="preserve">   6 cfs Oct 15 – May 31</t>
  </si>
  <si>
    <t>Wet:</t>
  </si>
  <si>
    <t xml:space="preserve">  20 cfs May 15 – Dec 14 </t>
  </si>
  <si>
    <t xml:space="preserve">  10 cfs Dec 15 – May 14</t>
  </si>
  <si>
    <t>Rubicon Below South Fork</t>
  </si>
  <si>
    <t>None</t>
  </si>
  <si>
    <t>10-20*, 80*, 315* (*Hell Hole release plus natural accretion, approx. target 10-20, 104, 370)</t>
  </si>
  <si>
    <t>South Fork Long Canyon Diversion Dam</t>
  </si>
  <si>
    <t>Dry: 2.5 cfs or natural</t>
  </si>
  <si>
    <t>Wet: 5 cfs or natural</t>
  </si>
  <si>
    <t>North Fork Long Canyon Diversion Dam</t>
  </si>
  <si>
    <t>(NF and SF releases above plus natural accretion)</t>
  </si>
  <si>
    <r>
      <t xml:space="preserve">Table AQ 1-3. </t>
    </r>
    <r>
      <rPr>
        <b/>
        <sz val="12"/>
        <rFont val="Arial"/>
        <family val="2"/>
      </rPr>
      <t>Target and Actual Instream Flow Modeling Calibration Flows by Facility</t>
    </r>
    <r>
      <rPr>
        <b/>
        <sz val="12"/>
        <color indexed="8"/>
        <rFont val="Arial"/>
        <family val="2"/>
      </rPr>
      <t>.</t>
    </r>
  </si>
  <si>
    <r>
      <t>Requirement</t>
    </r>
    <r>
      <rPr>
        <vertAlign val="superscript"/>
        <sz val="9"/>
        <rFont val="Arial"/>
        <family val="2"/>
      </rPr>
      <t>1</t>
    </r>
  </si>
  <si>
    <r>
      <t>4-8, 16</t>
    </r>
    <r>
      <rPr>
        <vertAlign val="superscript"/>
        <sz val="8"/>
        <rFont val="Arial"/>
        <family val="2"/>
      </rPr>
      <t>3</t>
    </r>
    <r>
      <rPr>
        <sz val="8"/>
        <rFont val="Arial"/>
        <family val="2"/>
      </rPr>
      <t>, 44</t>
    </r>
  </si>
  <si>
    <r>
      <t>3-4, 11-17</t>
    </r>
    <r>
      <rPr>
        <vertAlign val="superscript"/>
        <sz val="8"/>
        <rFont val="Arial"/>
        <family val="2"/>
      </rPr>
      <t>3</t>
    </r>
    <r>
      <rPr>
        <sz val="8"/>
        <rFont val="Arial"/>
        <family val="2"/>
      </rPr>
      <t>, 51-54</t>
    </r>
  </si>
  <si>
    <r>
      <t>4-8, 48</t>
    </r>
    <r>
      <rPr>
        <vertAlign val="superscript"/>
        <sz val="8"/>
        <rFont val="Arial"/>
        <family val="2"/>
      </rPr>
      <t>3</t>
    </r>
    <r>
      <rPr>
        <sz val="8"/>
        <rFont val="Arial"/>
        <family val="2"/>
      </rPr>
      <t>, 187</t>
    </r>
  </si>
  <si>
    <r>
      <t>7-16, 48-67</t>
    </r>
    <r>
      <rPr>
        <vertAlign val="superscript"/>
        <sz val="8"/>
        <rFont val="Arial"/>
        <family val="2"/>
      </rPr>
      <t>3</t>
    </r>
    <r>
      <rPr>
        <sz val="8"/>
        <rFont val="Arial"/>
        <family val="2"/>
      </rPr>
      <t>, 181-225</t>
    </r>
  </si>
  <si>
    <r>
      <t>12-23, 100</t>
    </r>
    <r>
      <rPr>
        <vertAlign val="superscript"/>
        <sz val="8"/>
        <rFont val="Arial"/>
        <family val="2"/>
      </rPr>
      <t>3</t>
    </r>
    <r>
      <rPr>
        <sz val="8"/>
        <rFont val="Arial"/>
        <family val="2"/>
      </rPr>
      <t>, 374</t>
    </r>
    <r>
      <rPr>
        <vertAlign val="superscript"/>
        <sz val="8"/>
        <rFont val="Arial"/>
        <family val="2"/>
      </rPr>
      <t>4</t>
    </r>
  </si>
  <si>
    <r>
      <t>24, 93</t>
    </r>
    <r>
      <rPr>
        <vertAlign val="superscript"/>
        <sz val="8"/>
        <rFont val="Arial"/>
        <family val="2"/>
      </rPr>
      <t>3</t>
    </r>
    <r>
      <rPr>
        <sz val="8"/>
        <rFont val="Arial"/>
        <family val="2"/>
      </rPr>
      <t>, 189</t>
    </r>
  </si>
  <si>
    <r>
      <t>75, 368</t>
    </r>
    <r>
      <rPr>
        <vertAlign val="superscript"/>
        <sz val="8"/>
        <rFont val="Arial"/>
        <family val="2"/>
      </rPr>
      <t>3</t>
    </r>
    <r>
      <rPr>
        <sz val="8"/>
        <rFont val="Arial"/>
        <family val="2"/>
      </rPr>
      <t>, 1000</t>
    </r>
    <r>
      <rPr>
        <vertAlign val="superscript"/>
        <sz val="8"/>
        <rFont val="Arial"/>
        <family val="2"/>
      </rPr>
      <t>3,</t>
    </r>
  </si>
  <si>
    <r>
      <t>101-111, 393-453</t>
    </r>
    <r>
      <rPr>
        <vertAlign val="superscript"/>
        <sz val="8"/>
        <rFont val="Arial"/>
        <family val="2"/>
      </rPr>
      <t>3</t>
    </r>
    <r>
      <rPr>
        <sz val="8"/>
        <rFont val="Arial"/>
        <family val="2"/>
      </rPr>
      <t>, 910-1043</t>
    </r>
  </si>
  <si>
    <r>
      <t>10-20, 80</t>
    </r>
    <r>
      <rPr>
        <vertAlign val="superscript"/>
        <sz val="8"/>
        <rFont val="Arial"/>
        <family val="2"/>
      </rPr>
      <t>3,5</t>
    </r>
    <r>
      <rPr>
        <sz val="8"/>
        <rFont val="Arial"/>
        <family val="2"/>
      </rPr>
      <t>, 315</t>
    </r>
    <r>
      <rPr>
        <vertAlign val="superscript"/>
        <sz val="8"/>
        <rFont val="Arial"/>
        <family val="2"/>
      </rPr>
      <t>5</t>
    </r>
  </si>
  <si>
    <r>
      <t>10-20, 66</t>
    </r>
    <r>
      <rPr>
        <vertAlign val="superscript"/>
        <sz val="8"/>
        <rFont val="Arial"/>
        <family val="2"/>
      </rPr>
      <t>3</t>
    </r>
    <r>
      <rPr>
        <sz val="8"/>
        <rFont val="Arial"/>
        <family val="2"/>
      </rPr>
      <t>, 77</t>
    </r>
  </si>
  <si>
    <r>
      <t>32-49, 82</t>
    </r>
    <r>
      <rPr>
        <vertAlign val="superscript"/>
        <sz val="8"/>
        <rFont val="Arial"/>
        <family val="2"/>
      </rPr>
      <t>3</t>
    </r>
    <r>
      <rPr>
        <sz val="8"/>
        <rFont val="Arial"/>
        <family val="2"/>
      </rPr>
      <t>, 130-218</t>
    </r>
  </si>
  <si>
    <r>
      <t>2.5-5, 10</t>
    </r>
    <r>
      <rPr>
        <vertAlign val="superscript"/>
        <sz val="8"/>
        <rFont val="Arial"/>
        <family val="2"/>
      </rPr>
      <t>3</t>
    </r>
    <r>
      <rPr>
        <sz val="8"/>
        <rFont val="Arial"/>
        <family val="2"/>
      </rPr>
      <t>, 21</t>
    </r>
  </si>
  <si>
    <r>
      <t>7, 18</t>
    </r>
    <r>
      <rPr>
        <vertAlign val="superscript"/>
        <sz val="8"/>
        <rFont val="Arial"/>
        <family val="2"/>
      </rPr>
      <t>3</t>
    </r>
    <r>
      <rPr>
        <sz val="8"/>
        <rFont val="Arial"/>
        <family val="2"/>
      </rPr>
      <t>, 29</t>
    </r>
  </si>
  <si>
    <r>
      <t>2, 5</t>
    </r>
    <r>
      <rPr>
        <vertAlign val="superscript"/>
        <sz val="8"/>
        <rFont val="Arial"/>
        <family val="2"/>
      </rPr>
      <t>3</t>
    </r>
    <r>
      <rPr>
        <sz val="8"/>
        <rFont val="Arial"/>
        <family val="2"/>
      </rPr>
      <t>, 11</t>
    </r>
  </si>
  <si>
    <r>
      <t>2, 5</t>
    </r>
    <r>
      <rPr>
        <vertAlign val="superscript"/>
        <sz val="8"/>
        <rFont val="Arial"/>
        <family val="2"/>
      </rPr>
      <t>3</t>
    </r>
    <r>
      <rPr>
        <sz val="8"/>
        <rFont val="Arial"/>
        <family val="2"/>
      </rPr>
      <t>, 15</t>
    </r>
  </si>
  <si>
    <r>
      <t>4.5-7, 15</t>
    </r>
    <r>
      <rPr>
        <vertAlign val="superscript"/>
        <sz val="8"/>
        <rFont val="Arial"/>
        <family val="2"/>
      </rPr>
      <t>3</t>
    </r>
    <r>
      <rPr>
        <sz val="8"/>
        <rFont val="Arial"/>
        <family val="2"/>
      </rPr>
      <t>,  47.5</t>
    </r>
  </si>
  <si>
    <r>
      <t>17, 27</t>
    </r>
    <r>
      <rPr>
        <vertAlign val="superscript"/>
        <sz val="8"/>
        <rFont val="Arial"/>
        <family val="2"/>
      </rPr>
      <t>3</t>
    </r>
    <r>
      <rPr>
        <sz val="8"/>
        <rFont val="Arial"/>
        <family val="2"/>
      </rPr>
      <t>, 53</t>
    </r>
  </si>
  <si>
    <r>
      <t>1</t>
    </r>
    <r>
      <rPr>
        <sz val="8"/>
        <rFont val="Arial"/>
        <family val="2"/>
      </rPr>
      <t>CDWR current year forecast of unimpeded run-off of the American River to Folsom Reservoir: Dry &lt;1,000,000 a/f, Wet &gt; 1,000,000 a/f.</t>
    </r>
  </si>
  <si>
    <r>
      <t>2</t>
    </r>
    <r>
      <rPr>
        <sz val="8"/>
        <rFont val="Arial"/>
        <family val="2"/>
      </rPr>
      <t>These are target flows identified by the Aquatic TWG.</t>
    </r>
  </si>
  <si>
    <r>
      <t>3</t>
    </r>
    <r>
      <rPr>
        <sz val="8"/>
        <rFont val="Arial"/>
        <family val="2"/>
      </rPr>
      <t>Flows for velocity data collection.</t>
    </r>
  </si>
  <si>
    <r>
      <t>4</t>
    </r>
    <r>
      <rPr>
        <sz val="8"/>
        <rFont val="Arial"/>
        <family val="2"/>
      </rPr>
      <t>The canyon is narrow in this reach and 374 cfs may be too high to safely work in the channel.  A flow release will be made as close to 374 cfs as can be safely worked.</t>
    </r>
  </si>
  <si>
    <r>
      <t>5</t>
    </r>
    <r>
      <rPr>
        <sz val="8"/>
        <rFont val="Arial"/>
        <family val="2"/>
      </rPr>
      <t>The facilities below Hell Hole Reservoir are limited in their release capabilities.  The medium flow may need to be reduced to approximately 65 cfs.  The highest flow may depend on the availability of spill events.  The Aquatic TWG will be informed regar</t>
    </r>
  </si>
  <si>
    <t>Hydrology Node</t>
  </si>
  <si>
    <t>Reach Location</t>
  </si>
  <si>
    <t>Top</t>
  </si>
  <si>
    <t>Bottom</t>
  </si>
  <si>
    <t>≈</t>
  </si>
  <si>
    <t>805:806</t>
  </si>
  <si>
    <t>D6.3</t>
  </si>
  <si>
    <t>NA</t>
  </si>
  <si>
    <r>
      <t>↓</t>
    </r>
    <r>
      <rPr>
        <b/>
        <sz val="14"/>
        <color indexed="10"/>
        <rFont val="Arial"/>
        <family val="2"/>
      </rPr>
      <t>All Years</t>
    </r>
  </si>
  <si>
    <r>
      <t>↑</t>
    </r>
    <r>
      <rPr>
        <b/>
        <vertAlign val="superscript"/>
        <sz val="20"/>
        <color indexed="12"/>
        <rFont val="Arial"/>
        <family val="2"/>
      </rPr>
      <t>All Years</t>
    </r>
  </si>
  <si>
    <r>
      <t>↑</t>
    </r>
    <r>
      <rPr>
        <b/>
        <vertAlign val="superscript"/>
        <sz val="20"/>
        <color indexed="12"/>
        <rFont val="Arial"/>
        <family val="2"/>
      </rPr>
      <t>Most Years</t>
    </r>
  </si>
  <si>
    <t>≈*</t>
  </si>
  <si>
    <t>810:812</t>
  </si>
  <si>
    <t>830:842</t>
  </si>
  <si>
    <t>802:806 + 806 Acc.</t>
  </si>
  <si>
    <t>806:810 + 810 Acc.</t>
  </si>
  <si>
    <t>855:857</t>
  </si>
  <si>
    <t>832:835</t>
  </si>
  <si>
    <t>840:842 + 842 Acc.</t>
  </si>
  <si>
    <t>842:815 + 815 Acc.</t>
  </si>
  <si>
    <t>*Decrease Critically Dry Years</t>
  </si>
  <si>
    <r>
      <t>↑</t>
    </r>
    <r>
      <rPr>
        <b/>
        <vertAlign val="superscript"/>
        <sz val="20"/>
        <color indexed="12"/>
        <rFont val="Arial"/>
        <family val="2"/>
      </rPr>
      <t>Most Years*</t>
    </r>
  </si>
  <si>
    <r>
      <t>↑</t>
    </r>
    <r>
      <rPr>
        <b/>
        <vertAlign val="superscript"/>
        <sz val="20"/>
        <color indexed="12"/>
        <rFont val="Arial"/>
        <family val="2"/>
      </rPr>
      <t>All Years*</t>
    </r>
  </si>
  <si>
    <r>
      <t>↓</t>
    </r>
    <r>
      <rPr>
        <b/>
        <sz val="14"/>
        <color indexed="10"/>
        <rFont val="Arial"/>
        <family val="2"/>
      </rPr>
      <t>0-50% Exceed</t>
    </r>
  </si>
  <si>
    <t>Comments</t>
  </si>
  <si>
    <t xml:space="preserve">≈ </t>
  </si>
  <si>
    <t>Rainbow Trout Spawning</t>
  </si>
  <si>
    <t>Rainbow Trout Spawning Depth Sensitivity</t>
  </si>
  <si>
    <t>Rainbow Trout Fry</t>
  </si>
  <si>
    <t>*Decrease in Critically Dry Years</t>
  </si>
  <si>
    <t>*Decrease at 0-20% Exceedance Flows</t>
  </si>
  <si>
    <t>**Decrease 0-50%, Increase 50 -100% Exceedance Flows</t>
  </si>
  <si>
    <t>*Decrease Critically Dry Years or 0-20% Exceedance</t>
  </si>
  <si>
    <t>*Decrease at 0-40% Exceedance</t>
  </si>
  <si>
    <t>834.836</t>
  </si>
  <si>
    <t>842:815</t>
  </si>
  <si>
    <t>540:832</t>
  </si>
  <si>
    <t>813.845</t>
  </si>
  <si>
    <t>806.810</t>
  </si>
  <si>
    <t>825.828</t>
  </si>
  <si>
    <t>820.822</t>
  </si>
  <si>
    <t>817.819</t>
  </si>
  <si>
    <t>804.805</t>
  </si>
  <si>
    <r>
      <t xml:space="preserve"> ↑</t>
    </r>
    <r>
      <rPr>
        <b/>
        <vertAlign val="superscript"/>
        <sz val="20"/>
        <color indexed="12"/>
        <rFont val="Arial"/>
        <family val="2"/>
      </rPr>
      <t>Most Years</t>
    </r>
  </si>
  <si>
    <r>
      <t>↑</t>
    </r>
    <r>
      <rPr>
        <b/>
        <vertAlign val="superscript"/>
        <sz val="20"/>
        <color indexed="12"/>
        <rFont val="Arial"/>
        <family val="2"/>
      </rPr>
      <t xml:space="preserve">All Years        </t>
    </r>
    <r>
      <rPr>
        <b/>
        <vertAlign val="superscript"/>
        <sz val="20"/>
        <color indexed="9"/>
        <rFont val="Arial"/>
        <family val="2"/>
      </rPr>
      <t>.</t>
    </r>
  </si>
  <si>
    <r>
      <t>↑</t>
    </r>
    <r>
      <rPr>
        <b/>
        <vertAlign val="superscript"/>
        <sz val="20"/>
        <color indexed="12"/>
        <rFont val="Arial"/>
        <family val="2"/>
      </rPr>
      <t xml:space="preserve">All Years*  </t>
    </r>
  </si>
  <si>
    <t xml:space="preserve"> ≈*</t>
  </si>
  <si>
    <t xml:space="preserve">Duncan Creek below Diversion </t>
  </si>
  <si>
    <t xml:space="preserve">North Fork Long Canyon Creek below Diversion </t>
  </si>
  <si>
    <t>South Fork Long Canyon Creek below Diversion</t>
  </si>
  <si>
    <t>Long Canyon Creek below North and South Fork Long Canyon Creek</t>
  </si>
  <si>
    <t>Middle Fork American River  below French Meadows Reservoir</t>
  </si>
  <si>
    <t>Middle Fork American River Immediately above Middle Fork Interbay</t>
  </si>
  <si>
    <t>Middle Fork American River between Middle Fork Interbay and Ralston Afterbay</t>
  </si>
  <si>
    <t>Middle Fork American River below Ralston Afterbay</t>
  </si>
  <si>
    <t>Middle Fork American River above North Fork American River confluence</t>
  </si>
  <si>
    <t>Rubicon River below Hell Hole Reservoir</t>
  </si>
  <si>
    <t>Rubicon River Near Ellicott Bridge</t>
  </si>
  <si>
    <t>Rubicon River Near Ralston Afterbay</t>
  </si>
  <si>
    <t>Center</t>
  </si>
  <si>
    <t>Rainbow Trout Adult (June - October)</t>
  </si>
  <si>
    <t>Rainbow Trout Juvenile  (June - October)</t>
  </si>
  <si>
    <t>Hardhead / Pikeminnow Juvenile  (June - October)</t>
  </si>
  <si>
    <t>Hardhead / Pikeminnow Adult  (June - October)</t>
  </si>
  <si>
    <r>
      <t>↓</t>
    </r>
    <r>
      <rPr>
        <b/>
        <sz val="14"/>
        <color indexed="10"/>
        <rFont val="Arial"/>
        <family val="2"/>
      </rPr>
      <t>M</t>
    </r>
    <r>
      <rPr>
        <b/>
        <sz val="14"/>
        <color indexed="12"/>
        <rFont val="Arial"/>
        <family val="2"/>
      </rPr>
      <t>ixed**</t>
    </r>
  </si>
  <si>
    <r>
      <t xml:space="preserve">  ↓</t>
    </r>
    <r>
      <rPr>
        <b/>
        <sz val="14"/>
        <color indexed="10"/>
        <rFont val="Arial"/>
        <family val="2"/>
      </rPr>
      <t>Bl NormYears</t>
    </r>
  </si>
  <si>
    <r>
      <t xml:space="preserve">  ↓</t>
    </r>
    <r>
      <rPr>
        <b/>
        <sz val="14"/>
        <color indexed="10"/>
        <rFont val="Arial"/>
        <family val="2"/>
      </rPr>
      <t xml:space="preserve">All Years   </t>
    </r>
    <r>
      <rPr>
        <b/>
        <sz val="14"/>
        <color indexed="9"/>
        <rFont val="Arial"/>
        <family val="2"/>
      </rPr>
      <t xml:space="preserve"> .</t>
    </r>
  </si>
  <si>
    <r>
      <t xml:space="preserve"> ↓</t>
    </r>
    <r>
      <rPr>
        <b/>
        <sz val="14"/>
        <color indexed="10"/>
        <rFont val="Arial"/>
        <family val="2"/>
      </rPr>
      <t>Dry Years</t>
    </r>
  </si>
  <si>
    <r>
      <t xml:space="preserve"> ↓</t>
    </r>
    <r>
      <rPr>
        <b/>
        <sz val="14"/>
        <color indexed="10"/>
        <rFont val="Arial"/>
        <family val="2"/>
      </rPr>
      <t>All Years</t>
    </r>
  </si>
  <si>
    <r>
      <t xml:space="preserve"> ↑</t>
    </r>
    <r>
      <rPr>
        <b/>
        <vertAlign val="superscript"/>
        <sz val="20"/>
        <color indexed="12"/>
        <rFont val="Arial"/>
        <family val="2"/>
      </rPr>
      <t>Some Years*</t>
    </r>
  </si>
  <si>
    <r>
      <t xml:space="preserve">  ↓</t>
    </r>
    <r>
      <rPr>
        <b/>
        <sz val="14"/>
        <color indexed="10"/>
        <rFont val="Arial"/>
        <family val="2"/>
      </rPr>
      <t xml:space="preserve">All Years    </t>
    </r>
    <r>
      <rPr>
        <b/>
        <sz val="14"/>
        <color indexed="9"/>
        <rFont val="Arial"/>
        <family val="2"/>
      </rPr>
      <t xml:space="preserve"> .</t>
    </r>
  </si>
  <si>
    <r>
      <t xml:space="preserve">  ↓</t>
    </r>
    <r>
      <rPr>
        <b/>
        <sz val="14"/>
        <color indexed="10"/>
        <rFont val="Arial"/>
        <family val="2"/>
      </rPr>
      <t xml:space="preserve">Dry Years  </t>
    </r>
    <r>
      <rPr>
        <b/>
        <sz val="14"/>
        <color indexed="9"/>
        <rFont val="Arial"/>
        <family val="2"/>
      </rPr>
      <t xml:space="preserve"> .</t>
    </r>
  </si>
  <si>
    <t>FYLF Egg Mass and Tadpoles</t>
  </si>
  <si>
    <t>--</t>
  </si>
  <si>
    <r>
      <t>↓</t>
    </r>
    <r>
      <rPr>
        <b/>
        <sz val="14"/>
        <color indexed="10"/>
        <rFont val="Arial"/>
        <family val="2"/>
      </rPr>
      <t>Most Years</t>
    </r>
    <r>
      <rPr>
        <b/>
        <vertAlign val="superscript"/>
        <sz val="14"/>
        <color indexed="10"/>
        <rFont val="Arial"/>
        <family val="2"/>
      </rPr>
      <t>1</t>
    </r>
  </si>
  <si>
    <r>
      <t>1</t>
    </r>
    <r>
      <rPr>
        <sz val="16"/>
        <rFont val="Arial"/>
        <family val="2"/>
      </rPr>
      <t xml:space="preserve"> For RBT spawning and FYLF see the effective habitat analysis</t>
    </r>
  </si>
  <si>
    <t>* Tadpoles About Equal All Years</t>
  </si>
  <si>
    <t>Table AQ 1-11.  Habitat Time Series Summary Results.  Impaired Habitat Versus Unimpaired Habitat ( ↑ means impaired is greater than unimpaired, ↓ means impaired is less than unimpaired, ≈ means impaired and unimpaired are approximately equal).</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</si>
</sst>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0.0"/>
    <numFmt numFmtId="166" formatCode="0.0000"/>
    <numFmt numFmtId="167" formatCode="0.000"/>
    <numFmt numFmtId="168" formatCode="[$-409]dddd\,\ mmmm\ dd\,\ yyyy"/>
    <numFmt numFmtId="169" formatCode="[$-409]mmmmm;@"/>
    <numFmt numFmtId="170" formatCode="&quot;Yes&quot;;&quot;Yes&quot;;&quot;No&quot;"/>
    <numFmt numFmtId="171" formatCode="&quot;True&quot;;&quot;True&quot;;&quot;False&quot;"/>
    <numFmt numFmtId="172" formatCode="&quot;On&quot;;&quot;On&quot;;&quot;Off&quot;"/>
    <numFmt numFmtId="173" formatCode="[$€-2]\ #,##0.00_);[Red]\([$€-2]\ #,##0.00\)"/>
    <numFmt numFmtId="174" formatCode="[$-409]mmm\-yy;@"/>
    <numFmt numFmtId="175" formatCode="m/d;@"/>
    <numFmt numFmtId="176" formatCode="[$-409]mmmm\ d\,\ yyyy;@"/>
    <numFmt numFmtId="177" formatCode="[$-409]dd\-mmm\-yy;@"/>
    <numFmt numFmtId="178" formatCode="mm/dd/yy;@"/>
    <numFmt numFmtId="179" formatCode="mmm"/>
  </numFmts>
  <fonts count="28">
    <font>
      <sz val="10"/>
      <name val="Arial"/>
      <family val="0"/>
    </font>
    <font>
      <u val="single"/>
      <sz val="10"/>
      <color indexed="36"/>
      <name val="Arial"/>
      <family val="0"/>
    </font>
    <font>
      <u val="single"/>
      <sz val="10"/>
      <color indexed="12"/>
      <name val="Arial"/>
      <family val="0"/>
    </font>
    <font>
      <sz val="8"/>
      <name val="Arial"/>
      <family val="0"/>
    </font>
    <font>
      <sz val="12"/>
      <name val="Arial"/>
      <family val="2"/>
    </font>
    <font>
      <b/>
      <sz val="12"/>
      <name val="Arial"/>
      <family val="2"/>
    </font>
    <font>
      <b/>
      <sz val="12"/>
      <color indexed="8"/>
      <name val="Arial"/>
      <family val="2"/>
    </font>
    <font>
      <sz val="10"/>
      <name val="Times New Roman"/>
      <family val="1"/>
    </font>
    <font>
      <b/>
      <sz val="9"/>
      <name val="Arial"/>
      <family val="2"/>
    </font>
    <font>
      <b/>
      <vertAlign val="superscript"/>
      <sz val="9"/>
      <name val="Arial"/>
      <family val="2"/>
    </font>
    <font>
      <vertAlign val="superscript"/>
      <sz val="9"/>
      <name val="Arial"/>
      <family val="2"/>
    </font>
    <font>
      <vertAlign val="superscript"/>
      <sz val="8"/>
      <name val="Arial"/>
      <family val="2"/>
    </font>
    <font>
      <sz val="24"/>
      <name val="Arial"/>
      <family val="2"/>
    </font>
    <font>
      <b/>
      <sz val="36"/>
      <name val="Arial"/>
      <family val="2"/>
    </font>
    <font>
      <sz val="14"/>
      <name val="Arial"/>
      <family val="2"/>
    </font>
    <font>
      <b/>
      <sz val="36"/>
      <color indexed="10"/>
      <name val="Arial"/>
      <family val="2"/>
    </font>
    <font>
      <b/>
      <sz val="14"/>
      <color indexed="10"/>
      <name val="Arial"/>
      <family val="2"/>
    </font>
    <font>
      <b/>
      <sz val="36"/>
      <color indexed="12"/>
      <name val="Arial"/>
      <family val="2"/>
    </font>
    <font>
      <b/>
      <vertAlign val="superscript"/>
      <sz val="20"/>
      <color indexed="12"/>
      <name val="Arial"/>
      <family val="2"/>
    </font>
    <font>
      <sz val="24"/>
      <color indexed="12"/>
      <name val="Arial"/>
      <family val="2"/>
    </font>
    <font>
      <sz val="14"/>
      <color indexed="12"/>
      <name val="Arial"/>
      <family val="2"/>
    </font>
    <font>
      <sz val="16"/>
      <name val="Arial"/>
      <family val="2"/>
    </font>
    <font>
      <b/>
      <vertAlign val="superscript"/>
      <sz val="20"/>
      <color indexed="9"/>
      <name val="Arial"/>
      <family val="2"/>
    </font>
    <font>
      <b/>
      <sz val="14"/>
      <color indexed="9"/>
      <name val="Arial"/>
      <family val="2"/>
    </font>
    <font>
      <b/>
      <sz val="14"/>
      <color indexed="12"/>
      <name val="Arial"/>
      <family val="2"/>
    </font>
    <font>
      <vertAlign val="superscript"/>
      <sz val="16"/>
      <name val="Arial"/>
      <family val="2"/>
    </font>
    <font>
      <b/>
      <vertAlign val="superscript"/>
      <sz val="14"/>
      <color indexed="10"/>
      <name val="Arial"/>
      <family val="2"/>
    </font>
    <font>
      <b/>
      <sz val="20"/>
      <name val="Arial"/>
      <family val="2"/>
    </font>
  </fonts>
  <fills count="5">
    <fill>
      <patternFill/>
    </fill>
    <fill>
      <patternFill patternType="gray125"/>
    </fill>
    <fill>
      <patternFill patternType="solid">
        <fgColor indexed="22"/>
        <bgColor indexed="64"/>
      </patternFill>
    </fill>
    <fill>
      <patternFill patternType="gray125">
        <fgColor indexed="8"/>
        <bgColor indexed="22"/>
      </patternFill>
    </fill>
    <fill>
      <patternFill patternType="solid">
        <fgColor indexed="9"/>
        <bgColor indexed="64"/>
      </patternFill>
    </fill>
  </fills>
  <borders count="23">
    <border>
      <left/>
      <right/>
      <top/>
      <bottom/>
      <diagonal/>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color indexed="22"/>
      </bottom>
    </border>
    <border>
      <left>
        <color indexed="63"/>
      </left>
      <right>
        <color indexed="63"/>
      </right>
      <top>
        <color indexed="63"/>
      </top>
      <bottom style="medium"/>
    </border>
    <border>
      <left>
        <color indexed="63"/>
      </left>
      <right>
        <color indexed="63"/>
      </right>
      <top style="medium">
        <color indexed="22"/>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color indexed="22"/>
      </bottom>
    </border>
    <border>
      <left>
        <color indexed="63"/>
      </left>
      <right style="thin"/>
      <top>
        <color indexed="63"/>
      </top>
      <bottom style="medium">
        <color indexed="22"/>
      </bottom>
    </border>
    <border>
      <left>
        <color indexed="63"/>
      </left>
      <right style="thin"/>
      <top style="medium">
        <color indexed="22"/>
      </top>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color indexed="22"/>
      </top>
      <bottom>
        <color indexed="63"/>
      </bottom>
    </border>
    <border>
      <left style="thin"/>
      <right>
        <color indexed="63"/>
      </right>
      <top>
        <color indexed="63"/>
      </top>
      <bottom style="medium"/>
    </border>
    <border>
      <left style="medium"/>
      <right>
        <color indexed="63"/>
      </right>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0" fillId="0" borderId="0" xfId="0" applyFont="1" applyAlignment="1">
      <alignment/>
    </xf>
    <xf numFmtId="0" fontId="4" fillId="0" borderId="0" xfId="0" applyFont="1" applyBorder="1" applyAlignment="1">
      <alignment horizontal="left"/>
    </xf>
    <xf numFmtId="0" fontId="4" fillId="2" borderId="0" xfId="0" applyFont="1" applyFill="1" applyBorder="1" applyAlignment="1">
      <alignment horizontal="left" vertical="top" wrapText="1"/>
    </xf>
    <xf numFmtId="165" fontId="4" fillId="0" borderId="0" xfId="0" applyNumberFormat="1" applyFont="1" applyAlignment="1">
      <alignment/>
    </xf>
    <xf numFmtId="165" fontId="4" fillId="2" borderId="0" xfId="0" applyNumberFormat="1" applyFont="1" applyFill="1" applyBorder="1" applyAlignment="1">
      <alignment horizontal="left" vertical="top" wrapText="1"/>
    </xf>
    <xf numFmtId="165" fontId="4" fillId="0" borderId="0" xfId="0" applyNumberFormat="1" applyFont="1" applyBorder="1" applyAlignment="1">
      <alignment/>
    </xf>
    <xf numFmtId="0" fontId="0" fillId="0" borderId="0" xfId="0" applyFont="1" applyBorder="1" applyAlignment="1">
      <alignment/>
    </xf>
    <xf numFmtId="165" fontId="0" fillId="0" borderId="0" xfId="0" applyNumberFormat="1" applyFont="1" applyAlignment="1">
      <alignment/>
    </xf>
    <xf numFmtId="0" fontId="7" fillId="0" borderId="0" xfId="0" applyFont="1" applyAlignment="1">
      <alignment wrapText="1"/>
    </xf>
    <xf numFmtId="0" fontId="8" fillId="3" borderId="1" xfId="0" applyFont="1" applyFill="1" applyBorder="1" applyAlignment="1">
      <alignment horizontal="center" wrapText="1"/>
    </xf>
    <xf numFmtId="0" fontId="8" fillId="3" borderId="2" xfId="0" applyFont="1" applyFill="1" applyBorder="1" applyAlignment="1">
      <alignment horizontal="center" wrapText="1"/>
    </xf>
    <xf numFmtId="0" fontId="0" fillId="3" borderId="3" xfId="0" applyFill="1" applyBorder="1" applyAlignment="1">
      <alignment wrapText="1"/>
    </xf>
    <xf numFmtId="0" fontId="8" fillId="3" borderId="4" xfId="0" applyFont="1" applyFill="1" applyBorder="1" applyAlignment="1">
      <alignment horizontal="center" wrapText="1"/>
    </xf>
    <xf numFmtId="0" fontId="0" fillId="3" borderId="4" xfId="0" applyFill="1" applyBorder="1" applyAlignment="1">
      <alignment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4" borderId="4" xfId="0" applyFont="1" applyFill="1" applyBorder="1" applyAlignment="1">
      <alignment horizontal="center" vertical="top" wrapText="1"/>
    </xf>
    <xf numFmtId="0" fontId="3" fillId="0" borderId="4" xfId="0" applyFont="1" applyBorder="1" applyAlignment="1">
      <alignment horizontal="center" vertical="top" wrapText="1"/>
    </xf>
    <xf numFmtId="0" fontId="3" fillId="4" borderId="2" xfId="0" applyFont="1" applyFill="1" applyBorder="1" applyAlignment="1">
      <alignment horizontal="center" vertical="top" wrapText="1"/>
    </xf>
    <xf numFmtId="165" fontId="12" fillId="0" borderId="0" xfId="0" applyNumberFormat="1" applyFont="1" applyBorder="1" applyAlignment="1">
      <alignment horizontal="center" vertical="center"/>
    </xf>
    <xf numFmtId="165" fontId="13" fillId="0" borderId="0" xfId="0" applyNumberFormat="1" applyFont="1" applyBorder="1" applyAlignment="1">
      <alignment horizontal="center"/>
    </xf>
    <xf numFmtId="165" fontId="13" fillId="0" borderId="0" xfId="0" applyNumberFormat="1" applyFont="1" applyBorder="1" applyAlignment="1">
      <alignment horizontal="center" vertical="center"/>
    </xf>
    <xf numFmtId="165" fontId="14" fillId="0" borderId="0" xfId="0" applyNumberFormat="1" applyFont="1" applyBorder="1" applyAlignment="1">
      <alignment horizontal="center"/>
    </xf>
    <xf numFmtId="165" fontId="14" fillId="0" borderId="5" xfId="0" applyNumberFormat="1" applyFont="1" applyBorder="1" applyAlignment="1">
      <alignment horizontal="center"/>
    </xf>
    <xf numFmtId="165" fontId="15" fillId="0" borderId="0" xfId="0" applyNumberFormat="1" applyFont="1" applyBorder="1" applyAlignment="1">
      <alignment horizontal="center"/>
    </xf>
    <xf numFmtId="165" fontId="17" fillId="0" borderId="0" xfId="0" applyNumberFormat="1" applyFont="1" applyBorder="1" applyAlignment="1">
      <alignment horizontal="center" vertical="center"/>
    </xf>
    <xf numFmtId="165" fontId="19" fillId="0" borderId="0" xfId="0" applyNumberFormat="1" applyFont="1" applyBorder="1" applyAlignment="1">
      <alignment horizontal="center" vertical="center"/>
    </xf>
    <xf numFmtId="165" fontId="20" fillId="0" borderId="0" xfId="0" applyNumberFormat="1" applyFont="1" applyBorder="1" applyAlignment="1">
      <alignment horizontal="center"/>
    </xf>
    <xf numFmtId="165" fontId="17" fillId="0" borderId="5" xfId="0" applyNumberFormat="1" applyFont="1" applyBorder="1" applyAlignment="1">
      <alignment horizontal="center" vertical="center"/>
    </xf>
    <xf numFmtId="165" fontId="19" fillId="0" borderId="5" xfId="0" applyNumberFormat="1" applyFont="1" applyBorder="1" applyAlignment="1">
      <alignment horizontal="center" vertical="center"/>
    </xf>
    <xf numFmtId="165" fontId="20" fillId="0" borderId="5" xfId="0" applyNumberFormat="1" applyFont="1" applyFill="1" applyBorder="1" applyAlignment="1">
      <alignment horizontal="center" wrapText="1"/>
    </xf>
    <xf numFmtId="165" fontId="17" fillId="0" borderId="6" xfId="0" applyNumberFormat="1" applyFont="1" applyBorder="1" applyAlignment="1">
      <alignment horizontal="center" vertical="center"/>
    </xf>
    <xf numFmtId="165" fontId="19" fillId="0" borderId="6" xfId="0" applyNumberFormat="1" applyFont="1" applyBorder="1" applyAlignment="1">
      <alignment horizontal="center" vertical="center"/>
    </xf>
    <xf numFmtId="165" fontId="15" fillId="0" borderId="5" xfId="0" applyNumberFormat="1" applyFont="1" applyBorder="1" applyAlignment="1">
      <alignment horizontal="center"/>
    </xf>
    <xf numFmtId="165" fontId="21" fillId="0" borderId="0" xfId="0" applyNumberFormat="1" applyFont="1" applyFill="1" applyBorder="1" applyAlignment="1">
      <alignment horizontal="center" vertical="center" wrapText="1"/>
    </xf>
    <xf numFmtId="165" fontId="21" fillId="0" borderId="0" xfId="0" applyNumberFormat="1" applyFont="1" applyBorder="1" applyAlignment="1">
      <alignment horizontal="center"/>
    </xf>
    <xf numFmtId="165" fontId="21" fillId="0" borderId="5" xfId="0" applyNumberFormat="1" applyFont="1" applyBorder="1" applyAlignment="1">
      <alignment horizontal="center"/>
    </xf>
    <xf numFmtId="0" fontId="21" fillId="0" borderId="0" xfId="0" applyNumberFormat="1" applyFont="1" applyBorder="1" applyAlignment="1">
      <alignment horizontal="center"/>
    </xf>
    <xf numFmtId="165" fontId="21" fillId="0" borderId="5" xfId="0" applyNumberFormat="1" applyFont="1" applyFill="1" applyBorder="1" applyAlignment="1">
      <alignment horizontal="center"/>
    </xf>
    <xf numFmtId="165" fontId="21" fillId="0" borderId="6" xfId="0" applyNumberFormat="1" applyFont="1" applyBorder="1" applyAlignment="1">
      <alignment horizontal="center"/>
    </xf>
    <xf numFmtId="165" fontId="20" fillId="0" borderId="0" xfId="0" applyNumberFormat="1" applyFont="1" applyBorder="1" applyAlignment="1" quotePrefix="1">
      <alignment horizontal="center"/>
    </xf>
    <xf numFmtId="165" fontId="19" fillId="0" borderId="0" xfId="0" applyNumberFormat="1" applyFont="1" applyBorder="1" applyAlignment="1" quotePrefix="1">
      <alignment horizontal="center" vertical="center"/>
    </xf>
    <xf numFmtId="165" fontId="19" fillId="0" borderId="5" xfId="0" applyNumberFormat="1" applyFont="1" applyBorder="1" applyAlignment="1" quotePrefix="1">
      <alignment horizontal="center" vertical="center"/>
    </xf>
    <xf numFmtId="165" fontId="21" fillId="0" borderId="5" xfId="0" applyNumberFormat="1" applyFont="1" applyFill="1" applyBorder="1" applyAlignment="1">
      <alignment horizontal="center" vertical="center" wrapText="1"/>
    </xf>
    <xf numFmtId="165" fontId="20" fillId="0" borderId="5" xfId="0" applyNumberFormat="1" applyFont="1" applyFill="1" applyBorder="1" applyAlignment="1" quotePrefix="1">
      <alignment horizontal="center" wrapText="1"/>
    </xf>
    <xf numFmtId="165" fontId="21" fillId="0" borderId="7" xfId="0" applyNumberFormat="1" applyFont="1" applyBorder="1" applyAlignment="1">
      <alignment horizontal="center"/>
    </xf>
    <xf numFmtId="165" fontId="17" fillId="0" borderId="7" xfId="0" applyNumberFormat="1" applyFont="1" applyBorder="1" applyAlignment="1">
      <alignment horizontal="center" vertical="center"/>
    </xf>
    <xf numFmtId="165" fontId="15" fillId="0" borderId="7" xfId="0" applyNumberFormat="1" applyFont="1" applyBorder="1" applyAlignment="1">
      <alignment horizontal="center"/>
    </xf>
    <xf numFmtId="165" fontId="19" fillId="0" borderId="7" xfId="0" applyNumberFormat="1" applyFont="1" applyBorder="1" applyAlignment="1">
      <alignment horizontal="center" vertical="center"/>
    </xf>
    <xf numFmtId="165" fontId="19" fillId="0" borderId="7" xfId="0" applyNumberFormat="1" applyFont="1" applyBorder="1" applyAlignment="1" quotePrefix="1">
      <alignment horizontal="center" vertical="center"/>
    </xf>
    <xf numFmtId="165" fontId="21" fillId="0" borderId="0" xfId="0" applyNumberFormat="1" applyFont="1" applyFill="1" applyBorder="1" applyAlignment="1">
      <alignment horizontal="center" vertical="center" wrapText="1"/>
    </xf>
    <xf numFmtId="165" fontId="21" fillId="0" borderId="5" xfId="0" applyNumberFormat="1" applyFont="1" applyFill="1" applyBorder="1" applyAlignment="1">
      <alignment horizontal="center" vertical="center" wrapText="1"/>
    </xf>
    <xf numFmtId="165" fontId="21" fillId="0" borderId="7" xfId="0" applyNumberFormat="1" applyFont="1" applyFill="1" applyBorder="1" applyAlignment="1">
      <alignment horizontal="center" vertical="center" wrapText="1"/>
    </xf>
    <xf numFmtId="0" fontId="21" fillId="0" borderId="8" xfId="0" applyFont="1" applyBorder="1" applyAlignment="1">
      <alignment horizontal="left" vertical="top" wrapText="1"/>
    </xf>
    <xf numFmtId="165" fontId="21" fillId="0" borderId="9" xfId="0" applyNumberFormat="1" applyFont="1" applyFill="1" applyBorder="1" applyAlignment="1">
      <alignment horizontal="left" vertical="top" wrapText="1"/>
    </xf>
    <xf numFmtId="0" fontId="21" fillId="0" borderId="8" xfId="0" applyFont="1" applyBorder="1" applyAlignment="1">
      <alignment vertical="top"/>
    </xf>
    <xf numFmtId="0" fontId="21" fillId="0" borderId="8" xfId="0" applyFont="1" applyBorder="1" applyAlignment="1">
      <alignment vertical="top" wrapText="1"/>
    </xf>
    <xf numFmtId="165" fontId="21" fillId="0" borderId="10" xfId="0" applyNumberFormat="1" applyFont="1" applyFill="1" applyBorder="1" applyAlignment="1">
      <alignment horizontal="left" vertical="top" wrapText="1"/>
    </xf>
    <xf numFmtId="0" fontId="21" fillId="0" borderId="11" xfId="0" applyFont="1" applyBorder="1" applyAlignment="1">
      <alignment vertical="top" wrapText="1"/>
    </xf>
    <xf numFmtId="0" fontId="25" fillId="0" borderId="11" xfId="0" applyFont="1" applyBorder="1" applyAlignment="1">
      <alignment vertical="top" wrapText="1"/>
    </xf>
    <xf numFmtId="0" fontId="25" fillId="0" borderId="8" xfId="0" applyFont="1" applyBorder="1" applyAlignment="1">
      <alignment vertical="top" wrapText="1"/>
    </xf>
    <xf numFmtId="0" fontId="21" fillId="0" borderId="12" xfId="0" applyFont="1" applyBorder="1" applyAlignment="1">
      <alignment vertical="top" wrapText="1"/>
    </xf>
    <xf numFmtId="0" fontId="21" fillId="0" borderId="13" xfId="0" applyFont="1" applyBorder="1" applyAlignment="1">
      <alignment vertical="top" wrapText="1"/>
    </xf>
    <xf numFmtId="165" fontId="21" fillId="0" borderId="14" xfId="0" applyNumberFormat="1" applyFont="1" applyFill="1" applyBorder="1" applyAlignment="1">
      <alignment horizontal="left" vertical="top" wrapText="1"/>
    </xf>
    <xf numFmtId="165" fontId="21" fillId="0" borderId="15" xfId="0" applyNumberFormat="1" applyFont="1" applyFill="1" applyBorder="1" applyAlignment="1">
      <alignment horizontal="left" vertical="top" wrapText="1"/>
    </xf>
    <xf numFmtId="165" fontId="21" fillId="0" borderId="16" xfId="0" applyNumberFormat="1" applyFont="1" applyFill="1" applyBorder="1" applyAlignment="1">
      <alignment horizontal="left" vertical="top" wrapText="1"/>
    </xf>
    <xf numFmtId="165" fontId="21" fillId="0" borderId="17" xfId="0" applyNumberFormat="1" applyFont="1" applyFill="1" applyBorder="1" applyAlignment="1">
      <alignment horizontal="left" vertical="top" wrapText="1"/>
    </xf>
    <xf numFmtId="165" fontId="21" fillId="0" borderId="10" xfId="0" applyNumberFormat="1" applyFont="1" applyFill="1" applyBorder="1" applyAlignment="1">
      <alignment horizontal="left" vertical="top" wrapText="1"/>
    </xf>
    <xf numFmtId="165" fontId="21" fillId="0" borderId="17" xfId="0" applyNumberFormat="1" applyFont="1" applyFill="1" applyBorder="1" applyAlignment="1">
      <alignment horizontal="left" vertical="center" wrapText="1"/>
    </xf>
    <xf numFmtId="165" fontId="21" fillId="0" borderId="18" xfId="0" applyNumberFormat="1" applyFont="1" applyFill="1" applyBorder="1" applyAlignment="1">
      <alignment horizontal="left" vertical="center" wrapText="1"/>
    </xf>
    <xf numFmtId="165" fontId="21" fillId="2" borderId="9" xfId="0" applyNumberFormat="1" applyFont="1" applyFill="1" applyBorder="1" applyAlignment="1">
      <alignment horizontal="left" vertical="top" wrapText="1"/>
    </xf>
    <xf numFmtId="165" fontId="21" fillId="2" borderId="0" xfId="0" applyNumberFormat="1" applyFont="1" applyFill="1" applyBorder="1" applyAlignment="1">
      <alignment horizontal="left" vertical="top" wrapText="1"/>
    </xf>
    <xf numFmtId="165" fontId="21" fillId="2" borderId="8" xfId="0" applyNumberFormat="1" applyFont="1" applyFill="1" applyBorder="1" applyAlignment="1">
      <alignment horizontal="left" vertical="top" wrapText="1"/>
    </xf>
    <xf numFmtId="0" fontId="21" fillId="2" borderId="9" xfId="0" applyFont="1" applyFill="1" applyBorder="1" applyAlignment="1">
      <alignment horizontal="left" vertical="top" wrapText="1"/>
    </xf>
    <xf numFmtId="0" fontId="21" fillId="2" borderId="0" xfId="0" applyFont="1" applyFill="1" applyBorder="1" applyAlignment="1">
      <alignment horizontal="left" vertical="top" wrapText="1"/>
    </xf>
    <xf numFmtId="0" fontId="21" fillId="2" borderId="8" xfId="0" applyFont="1" applyFill="1" applyBorder="1" applyAlignment="1">
      <alignment horizontal="left" vertical="top" wrapText="1"/>
    </xf>
    <xf numFmtId="165" fontId="21" fillId="0" borderId="9" xfId="0" applyNumberFormat="1" applyFont="1" applyFill="1" applyBorder="1" applyAlignment="1">
      <alignment horizontal="left" vertical="center" wrapText="1"/>
    </xf>
    <xf numFmtId="0" fontId="6" fillId="0" borderId="6" xfId="0" applyFont="1" applyBorder="1" applyAlignment="1">
      <alignment vertical="top" wrapText="1"/>
    </xf>
    <xf numFmtId="0" fontId="7" fillId="0" borderId="19" xfId="0" applyFont="1" applyBorder="1" applyAlignment="1">
      <alignment wrapText="1"/>
    </xf>
    <xf numFmtId="165" fontId="21" fillId="0" borderId="9" xfId="0" applyNumberFormat="1" applyFont="1" applyFill="1" applyBorder="1" applyAlignment="1">
      <alignment horizontal="left" vertical="top" wrapText="1"/>
    </xf>
    <xf numFmtId="165" fontId="21" fillId="0" borderId="6" xfId="0" applyNumberFormat="1" applyFont="1" applyFill="1" applyBorder="1" applyAlignment="1">
      <alignment horizontal="center" vertical="center" wrapText="1"/>
    </xf>
    <xf numFmtId="0" fontId="3" fillId="0" borderId="20" xfId="0" applyFont="1" applyBorder="1" applyAlignment="1">
      <alignment vertical="top" wrapText="1"/>
    </xf>
    <xf numFmtId="0" fontId="3" fillId="0" borderId="3" xfId="0" applyFont="1" applyBorder="1" applyAlignment="1">
      <alignment vertical="top" wrapText="1"/>
    </xf>
    <xf numFmtId="0" fontId="3" fillId="4" borderId="20"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0" borderId="20" xfId="0" applyFont="1" applyBorder="1" applyAlignment="1">
      <alignment horizontal="center" vertical="top" wrapText="1"/>
    </xf>
    <xf numFmtId="0" fontId="3" fillId="0" borderId="3" xfId="0" applyFont="1" applyBorder="1" applyAlignment="1">
      <alignment horizontal="center" vertical="top" wrapText="1"/>
    </xf>
    <xf numFmtId="0" fontId="3" fillId="0" borderId="1" xfId="0" applyFont="1" applyBorder="1" applyAlignment="1">
      <alignment vertical="top" wrapText="1"/>
    </xf>
    <xf numFmtId="0" fontId="3" fillId="4" borderId="1" xfId="0" applyFont="1" applyFill="1" applyBorder="1" applyAlignment="1">
      <alignment horizontal="center" vertical="top" wrapText="1"/>
    </xf>
    <xf numFmtId="0" fontId="3" fillId="0" borderId="1" xfId="0" applyFont="1" applyBorder="1" applyAlignment="1">
      <alignment horizontal="center" vertical="top" wrapText="1"/>
    </xf>
    <xf numFmtId="0" fontId="11" fillId="0" borderId="0" xfId="0" applyFont="1" applyAlignment="1">
      <alignment vertical="top" wrapText="1"/>
    </xf>
    <xf numFmtId="0" fontId="7" fillId="0" borderId="0" xfId="0" applyFont="1" applyAlignment="1">
      <alignment wrapText="1"/>
    </xf>
    <xf numFmtId="0" fontId="11" fillId="0" borderId="21" xfId="0" applyFont="1" applyBorder="1" applyAlignment="1">
      <alignment vertical="top" wrapText="1"/>
    </xf>
    <xf numFmtId="0" fontId="27" fillId="0" borderId="0" xfId="0" applyFont="1" applyBorder="1" applyAlignment="1">
      <alignment horizontal="left" vertical="center" wrapText="1"/>
    </xf>
    <xf numFmtId="0" fontId="21" fillId="0" borderId="22" xfId="0" applyFont="1" applyBorder="1" applyAlignment="1">
      <alignment horizontal="center" vertical="center"/>
    </xf>
    <xf numFmtId="0" fontId="21" fillId="0" borderId="22" xfId="0" applyFont="1" applyBorder="1" applyAlignment="1">
      <alignment horizontal="center" vertical="center" wrapText="1"/>
    </xf>
    <xf numFmtId="0" fontId="21" fillId="0" borderId="22" xfId="0" applyFont="1" applyBorder="1" applyAlignment="1">
      <alignment horizontal="center" textRotation="90"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acramento-nas\data\PROJECTS\PCWA%20Hydro\2009%20Aquatic%20Studies\AQ-1%20Instream%20Flow\Report\Text\Tables%20and%20Figures\Impaired%20and%20Unimpaired%20Hydrology%20Charts%201975%20to%202007%20latest%20w%20flow%20summary%20(version%201)potential%20tab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Chart"/>
      <sheetName val="YearData2007"/>
      <sheetName val="Figure AQ 1-XX  Flow Range"/>
    </sheetNames>
    <sheetDataSet>
      <sheetData sheetId="0">
        <row r="3">
          <cell r="Y3">
            <v>25</v>
          </cell>
        </row>
        <row r="5">
          <cell r="Y5">
            <v>26</v>
          </cell>
        </row>
        <row r="7">
          <cell r="Y7">
            <v>8</v>
          </cell>
        </row>
        <row r="9">
          <cell r="Y9">
            <v>9</v>
          </cell>
        </row>
        <row r="22">
          <cell r="W22" t="str">
            <v>YearData2007!$b$3668:$b$4032</v>
          </cell>
        </row>
      </sheetData>
      <sheetData sheetId="1">
        <row r="2">
          <cell r="C2">
            <v>20.21451920704615</v>
          </cell>
        </row>
        <row r="3">
          <cell r="C3">
            <v>2.5999999046325684</v>
          </cell>
        </row>
        <row r="4">
          <cell r="C4">
            <v>15</v>
          </cell>
        </row>
        <row r="5">
          <cell r="C5">
            <v>12</v>
          </cell>
        </row>
        <row r="6">
          <cell r="C6">
            <v>9.699999809265137</v>
          </cell>
        </row>
        <row r="7">
          <cell r="C7">
            <v>8.100000381469727</v>
          </cell>
        </row>
        <row r="8">
          <cell r="C8">
            <v>5.719999885559087</v>
          </cell>
        </row>
        <row r="9">
          <cell r="C9" t="str">
            <v>5.7, 8.1, 10, 12, 15, 20 10% MAF = 2.0, 9.5</v>
          </cell>
          <cell r="D9" t="str">
            <v>3.5, 5.3, 42, 262, 487, 170 10% MAF = 17.0, 8.2</v>
          </cell>
          <cell r="E9" t="str">
            <v>11.0, 12.0, 20, 23, 27, 42 10% MAF = 4.2, 22.5</v>
          </cell>
          <cell r="G9" t="str">
            <v>11.1, 18.4, 131, 613, 1144, 408 10% MAF = 40.8, 39.2</v>
          </cell>
          <cell r="H9" t="str">
            <v>0.8, 1.2, 6, 14, 17, 14 10% MAF = 1.4, 1.6</v>
          </cell>
          <cell r="N9" t="str">
            <v>15.0, 18.0, 39, 148, 254, 105 10% MAF = 10.5, 19.8</v>
          </cell>
          <cell r="O9" t="str">
            <v>9.7, 13.8, 73, 438, 744, 267 10% MAF = 26.7, 17.4</v>
          </cell>
          <cell r="T9" t="str">
            <v>22.3, 29.5, 46, 114, 230, 123 10% MAF = 12.3, 35.9</v>
          </cell>
          <cell r="U9" t="str">
            <v>21.9, 32.3, 122, 670, 1092, 405 10% MAF = 40.5, 39.3</v>
          </cell>
          <cell r="Y9" t="str">
            <v>0.2, 0.4, 2, 4, 9, 5 10% MAF = 0.5, 0.4</v>
          </cell>
          <cell r="AA9" t="str">
            <v>0.4, 0.6, 3, 6, 11, 9 10% MAF = 0.9, 0.7</v>
          </cell>
          <cell r="AC9" t="str">
            <v>1.1, 1.7, 8, 31, 66, 31 10% MAF = 3.1, 1.8</v>
          </cell>
          <cell r="AD9" t="str">
            <v>1.1, 1.7, 10, 66, 121, 44 10% MAF = 4.4, 1.8</v>
          </cell>
          <cell r="AO9" t="str">
            <v>27.1, 33.1, 48, 110, 201, 121 10% MAF = 12.1, 41.1</v>
          </cell>
          <cell r="AQ9" t="str">
            <v>25.4, 36.6, 164, 728, 1298, 487 10% MAF = 48.7, 57.8</v>
          </cell>
          <cell r="BJ9" t="str">
            <v>40.4, 54.0, 95, 381, 754, 322 10% MAF = 32.2, 59.7</v>
          </cell>
          <cell r="BL9" t="str">
            <v>38.6, 58.9, 234, 1103, 1781, 696 10% MAF = 69.6, 78.4</v>
          </cell>
          <cell r="CA9" t="str">
            <v>138.0, 313.6, 755, 1545, 2356, 1155 10% MAF = 115.5, 488.8</v>
          </cell>
          <cell r="CK9" t="str">
            <v>149.0, 330.0, 769, 1596, 2417, 1183 10% MAF = 118.3, 498.3</v>
          </cell>
        </row>
        <row r="10">
          <cell r="C10">
            <v>530.802</v>
          </cell>
          <cell r="D10" t="str">
            <v>530.802</v>
          </cell>
          <cell r="E10" t="str">
            <v>540.832</v>
          </cell>
          <cell r="F10" t="str">
            <v>540.832</v>
          </cell>
          <cell r="G10" t="str">
            <v>540.832</v>
          </cell>
          <cell r="H10" t="str">
            <v>804.805</v>
          </cell>
          <cell r="I10" t="str">
            <v>804.805</v>
          </cell>
          <cell r="J10" t="str">
            <v>802.806</v>
          </cell>
          <cell r="K10" t="str">
            <v>802.806</v>
          </cell>
          <cell r="L10" t="str">
            <v>805.806</v>
          </cell>
          <cell r="M10" t="str">
            <v>805.806</v>
          </cell>
          <cell r="N10" t="str">
            <v>806.810</v>
          </cell>
          <cell r="O10" t="str">
            <v>806.810</v>
          </cell>
          <cell r="P10" t="str">
            <v>810.812</v>
          </cell>
          <cell r="Q10" t="str">
            <v>810.812</v>
          </cell>
          <cell r="R10" t="str">
            <v>812.813</v>
          </cell>
          <cell r="S10" t="str">
            <v>812.813</v>
          </cell>
          <cell r="T10" t="str">
            <v>813.845</v>
          </cell>
          <cell r="U10" t="str">
            <v>813.845</v>
          </cell>
          <cell r="V10" t="str">
            <v>815.845</v>
          </cell>
          <cell r="W10" t="str">
            <v>815.845</v>
          </cell>
          <cell r="X10" t="str">
            <v>815.845</v>
          </cell>
          <cell r="Y10" t="str">
            <v>817.819</v>
          </cell>
          <cell r="Z10" t="str">
            <v>817.819</v>
          </cell>
          <cell r="AA10" t="str">
            <v>820.822</v>
          </cell>
          <cell r="AB10" t="str">
            <v>820.822</v>
          </cell>
          <cell r="AC10" t="str">
            <v>825.828</v>
          </cell>
          <cell r="AD10" t="str">
            <v>825.828</v>
          </cell>
          <cell r="AE10" t="str">
            <v>826.830</v>
          </cell>
          <cell r="AF10" t="str">
            <v>826.830</v>
          </cell>
          <cell r="AG10" t="str">
            <v>828.826</v>
          </cell>
          <cell r="AH10" t="str">
            <v>828.826</v>
          </cell>
          <cell r="AI10" t="str">
            <v>830.842</v>
          </cell>
          <cell r="AJ10" t="str">
            <v>830.842</v>
          </cell>
          <cell r="AK10" t="str">
            <v>830.842</v>
          </cell>
          <cell r="AL10" t="str">
            <v>832.835</v>
          </cell>
          <cell r="AM10" t="str">
            <v>832.835</v>
          </cell>
          <cell r="AN10" t="str">
            <v>832.835</v>
          </cell>
          <cell r="AO10" t="str">
            <v>834.836</v>
          </cell>
          <cell r="AP10" t="str">
            <v>834.836</v>
          </cell>
          <cell r="AQ10" t="str">
            <v>834.836</v>
          </cell>
          <cell r="AR10" t="str">
            <v>835.834</v>
          </cell>
          <cell r="AS10" t="str">
            <v>835.834</v>
          </cell>
          <cell r="AT10" t="str">
            <v>835.834</v>
          </cell>
          <cell r="AU10" t="str">
            <v>836.838</v>
          </cell>
          <cell r="AV10" t="str">
            <v>836.838</v>
          </cell>
          <cell r="AW10" t="str">
            <v>836.838</v>
          </cell>
          <cell r="AX10" t="str">
            <v>837.839</v>
          </cell>
          <cell r="AY10" t="str">
            <v>837.839</v>
          </cell>
          <cell r="AZ10" t="str">
            <v>837.839</v>
          </cell>
          <cell r="BA10" t="str">
            <v>838.840</v>
          </cell>
          <cell r="BB10" t="str">
            <v>838.840</v>
          </cell>
          <cell r="BC10" t="str">
            <v>838.840</v>
          </cell>
          <cell r="BD10" t="str">
            <v>839.840</v>
          </cell>
          <cell r="BE10" t="str">
            <v>839.840</v>
          </cell>
          <cell r="BF10" t="str">
            <v>839.840</v>
          </cell>
          <cell r="BG10" t="str">
            <v>840.842</v>
          </cell>
          <cell r="BH10" t="str">
            <v>840.842</v>
          </cell>
          <cell r="BI10" t="str">
            <v>840.842</v>
          </cell>
          <cell r="BJ10" t="str">
            <v>842.815</v>
          </cell>
          <cell r="BK10" t="str">
            <v>842.815</v>
          </cell>
          <cell r="BL10" t="str">
            <v>842.815</v>
          </cell>
          <cell r="BM10" t="str">
            <v>849.855</v>
          </cell>
          <cell r="BN10" t="str">
            <v>849.855</v>
          </cell>
          <cell r="BO10" t="str">
            <v>855.857</v>
          </cell>
          <cell r="BP10" t="str">
            <v>855.857</v>
          </cell>
          <cell r="BQ10" t="str">
            <v>855.857</v>
          </cell>
          <cell r="BR10" t="str">
            <v>857.858</v>
          </cell>
          <cell r="BS10" t="str">
            <v>857.858</v>
          </cell>
          <cell r="BT10" t="str">
            <v>857.858</v>
          </cell>
          <cell r="BU10" t="str">
            <v>858.859</v>
          </cell>
          <cell r="BV10" t="str">
            <v>858.859</v>
          </cell>
          <cell r="BW10" t="str">
            <v>858.859</v>
          </cell>
          <cell r="BX10" t="str">
            <v>859.860</v>
          </cell>
          <cell r="BY10" t="str">
            <v>859.860</v>
          </cell>
          <cell r="BZ10" t="str">
            <v>859.860</v>
          </cell>
          <cell r="CA10" t="str">
            <v>860.863</v>
          </cell>
          <cell r="CB10" t="str">
            <v>860.863</v>
          </cell>
          <cell r="CC10" t="str">
            <v>860.863</v>
          </cell>
          <cell r="CD10" t="str">
            <v>863.864</v>
          </cell>
          <cell r="CE10" t="str">
            <v>863.864</v>
          </cell>
          <cell r="CF10" t="str">
            <v>863.864</v>
          </cell>
          <cell r="CG10" t="str">
            <v>864.866</v>
          </cell>
          <cell r="CH10" t="str">
            <v>864.866</v>
          </cell>
          <cell r="CI10" t="str">
            <v>864.866</v>
          </cell>
          <cell r="CJ10" t="str">
            <v>865.868</v>
          </cell>
          <cell r="CK10" t="str">
            <v>866.868</v>
          </cell>
          <cell r="CL10" t="str">
            <v>866.868</v>
          </cell>
          <cell r="CM10" t="str">
            <v>866.868</v>
          </cell>
          <cell r="CN10" t="str">
            <v>868.870</v>
          </cell>
          <cell r="CO10" t="str">
            <v>868.870</v>
          </cell>
        </row>
        <row r="11">
          <cell r="C11" t="str">
            <v>FLOW</v>
          </cell>
        </row>
        <row r="13">
          <cell r="C13" t="str">
            <v>IMPAIRED</v>
          </cell>
          <cell r="D13" t="str">
            <v>UNIMPAIRED</v>
          </cell>
          <cell r="E13" t="str">
            <v>IMPAIRED</v>
          </cell>
          <cell r="F13" t="str">
            <v>IMPAIRED BY SMUD</v>
          </cell>
          <cell r="G13" t="str">
            <v>UNIMPAIRED</v>
          </cell>
          <cell r="H13" t="str">
            <v>IMPAIRED</v>
          </cell>
          <cell r="I13" t="str">
            <v>UNIMPAIRED</v>
          </cell>
          <cell r="J13" t="str">
            <v>IMPAIRED</v>
          </cell>
          <cell r="K13" t="str">
            <v>UNIMPAIRED</v>
          </cell>
          <cell r="L13" t="str">
            <v>IMPAIRED</v>
          </cell>
          <cell r="M13" t="str">
            <v>UNIMPAIRED</v>
          </cell>
          <cell r="N13" t="str">
            <v>IMPAIRED</v>
          </cell>
          <cell r="O13" t="str">
            <v>UNIMPAIRED</v>
          </cell>
          <cell r="P13" t="str">
            <v>IMPAIRED</v>
          </cell>
          <cell r="Q13" t="str">
            <v>UNIMPAIRED</v>
          </cell>
          <cell r="R13" t="str">
            <v>IMPAIRED</v>
          </cell>
          <cell r="S13" t="str">
            <v>UNIMPAIRED</v>
          </cell>
          <cell r="T13" t="str">
            <v>IMPAIRED</v>
          </cell>
          <cell r="U13" t="str">
            <v>UNIMPAIRED</v>
          </cell>
          <cell r="V13" t="str">
            <v>IMPAIRED</v>
          </cell>
          <cell r="W13" t="str">
            <v>IMPAIRED BY SMUD</v>
          </cell>
          <cell r="X13" t="str">
            <v>UNIMPAIRED</v>
          </cell>
          <cell r="Y13" t="str">
            <v>IMPAIRED</v>
          </cell>
          <cell r="Z13" t="str">
            <v>UNIMPAIRED</v>
          </cell>
          <cell r="AA13" t="str">
            <v>IMPAIRED</v>
          </cell>
          <cell r="AB13" t="str">
            <v>UNIMPAIRED</v>
          </cell>
          <cell r="AC13" t="str">
            <v>IMPAIRED</v>
          </cell>
          <cell r="AD13" t="str">
            <v>UNIMPAIRED</v>
          </cell>
          <cell r="AE13" t="str">
            <v>IMPAIRED</v>
          </cell>
          <cell r="AF13" t="str">
            <v>UNIMPAIRED</v>
          </cell>
          <cell r="AG13" t="str">
            <v>IMPAIRED</v>
          </cell>
          <cell r="AH13" t="str">
            <v>UNIMPAIRED</v>
          </cell>
          <cell r="AI13" t="str">
            <v>IMPAIRED</v>
          </cell>
          <cell r="AJ13" t="str">
            <v>IMPAIRED BY SMUD</v>
          </cell>
          <cell r="AK13" t="str">
            <v>UNIMPAIRED</v>
          </cell>
          <cell r="AL13" t="str">
            <v>IMPAIRED</v>
          </cell>
          <cell r="AM13" t="str">
            <v>IMPAIRED BY SMUD</v>
          </cell>
          <cell r="AN13" t="str">
            <v>UNIMPAIRED</v>
          </cell>
          <cell r="AO13" t="str">
            <v>IMPAIRED</v>
          </cell>
          <cell r="AP13" t="str">
            <v>IMPAIRED BY SMUD</v>
          </cell>
          <cell r="AQ13" t="str">
            <v>UNIMPAIRED</v>
          </cell>
          <cell r="AR13" t="str">
            <v>IMPAIRED</v>
          </cell>
          <cell r="AS13" t="str">
            <v>IMPAIRED BY SMUD</v>
          </cell>
          <cell r="AT13" t="str">
            <v>UNIMPAIRED</v>
          </cell>
          <cell r="AU13" t="str">
            <v>IMPAIRED</v>
          </cell>
          <cell r="AV13" t="str">
            <v>IMPAIRED BY SMUD</v>
          </cell>
          <cell r="AW13" t="str">
            <v>UNIMPAIRED</v>
          </cell>
          <cell r="AX13" t="str">
            <v>IMPAIRED</v>
          </cell>
          <cell r="AY13" t="str">
            <v>IMPAIRED BY SMUD</v>
          </cell>
          <cell r="AZ13" t="str">
            <v>UNIMPAIRED</v>
          </cell>
          <cell r="BA13" t="str">
            <v>IMPAIRED</v>
          </cell>
          <cell r="BB13" t="str">
            <v>IMPAIRED BY SMUD</v>
          </cell>
          <cell r="BC13" t="str">
            <v>UNIMPAIRED</v>
          </cell>
          <cell r="BD13" t="str">
            <v>IMPAIRED</v>
          </cell>
          <cell r="BE13" t="str">
            <v>IMPAIRED BY SMUD</v>
          </cell>
          <cell r="BF13" t="str">
            <v>UNIMPAIRED</v>
          </cell>
          <cell r="BG13" t="str">
            <v>IMPAIRED</v>
          </cell>
          <cell r="BH13" t="str">
            <v>IMPAIRED BY SMUD</v>
          </cell>
          <cell r="BI13" t="str">
            <v>UNIMPAIRED</v>
          </cell>
          <cell r="BJ13" t="str">
            <v>IMPAIRED</v>
          </cell>
          <cell r="BK13" t="str">
            <v>IMPAIRED BY SMUD</v>
          </cell>
          <cell r="BL13" t="str">
            <v>UNIMPAIRED</v>
          </cell>
          <cell r="BM13" t="str">
            <v>IMPAIRED</v>
          </cell>
          <cell r="BN13" t="str">
            <v>UNIMPAIRED</v>
          </cell>
          <cell r="BO13" t="str">
            <v>IMPAIRED</v>
          </cell>
          <cell r="BP13" t="str">
            <v>IMPAIRED BY SMUD</v>
          </cell>
          <cell r="BQ13" t="str">
            <v>UNIMPAIRED</v>
          </cell>
          <cell r="BR13" t="str">
            <v>IMPAIRED</v>
          </cell>
          <cell r="BS13" t="str">
            <v>IMPAIRED BY SMUD</v>
          </cell>
          <cell r="BT13" t="str">
            <v>UNIMPAIRED</v>
          </cell>
          <cell r="BU13" t="str">
            <v>IMPAIRED</v>
          </cell>
          <cell r="BV13" t="str">
            <v>IMPAIRED BY SMUD</v>
          </cell>
          <cell r="BW13" t="str">
            <v>UNIMPAIRED</v>
          </cell>
          <cell r="BX13" t="str">
            <v>IMPAIRED</v>
          </cell>
          <cell r="BY13" t="str">
            <v>IMPAIRED BY SMUD</v>
          </cell>
          <cell r="BZ13" t="str">
            <v>UNIMPAIRED</v>
          </cell>
          <cell r="CA13" t="str">
            <v>IMPAIRED</v>
          </cell>
          <cell r="CB13" t="str">
            <v>IMPAIRED BY SMUD</v>
          </cell>
          <cell r="CC13" t="str">
            <v>UNIMPAIRED</v>
          </cell>
          <cell r="CD13" t="str">
            <v>IMPAIRED</v>
          </cell>
          <cell r="CE13" t="str">
            <v>IMPAIRED BY SMUD</v>
          </cell>
          <cell r="CF13" t="str">
            <v>UNIMPAIRED</v>
          </cell>
          <cell r="CG13" t="str">
            <v>IMPAIRED</v>
          </cell>
          <cell r="CH13" t="str">
            <v>IMPAIRED BY SMUD</v>
          </cell>
          <cell r="CI13" t="str">
            <v>UNIMPAIRED</v>
          </cell>
          <cell r="CJ13" t="str">
            <v>UNIMPAIRED</v>
          </cell>
          <cell r="CK13" t="str">
            <v>IMPAIRED</v>
          </cell>
          <cell r="CL13" t="str">
            <v>IMPAIRED BY SMUD</v>
          </cell>
          <cell r="CM13" t="str">
            <v>UNIMPAIRED</v>
          </cell>
          <cell r="CN13" t="str">
            <v>IMPAIRED</v>
          </cell>
          <cell r="CO13" t="str">
            <v>IMPAIRED BY SMUD</v>
          </cell>
        </row>
        <row r="14">
          <cell r="C14" t="str">
            <v>CFS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B2:DD71"/>
  <sheetViews>
    <sheetView tabSelected="1" view="pageBreakPreview" zoomScale="40" zoomScaleNormal="55" zoomScaleSheetLayoutView="40" workbookViewId="0" topLeftCell="A1">
      <selection activeCell="N5" sqref="N5:N6"/>
    </sheetView>
  </sheetViews>
  <sheetFormatPr defaultColWidth="9.140625" defaultRowHeight="12.75"/>
  <cols>
    <col min="1" max="1" width="9.140625" style="1" customWidth="1"/>
    <col min="2" max="2" width="54.7109375" style="1" customWidth="1"/>
    <col min="3" max="3" width="15.421875" style="1" customWidth="1"/>
    <col min="4" max="4" width="27.8515625" style="1" customWidth="1"/>
    <col min="5" max="5" width="14.140625" style="1" customWidth="1"/>
    <col min="6" max="6" width="24.7109375" style="1" customWidth="1"/>
    <col min="7" max="7" width="23.7109375" style="1" customWidth="1"/>
    <col min="8" max="8" width="25.57421875" style="1" customWidth="1"/>
    <col min="9" max="9" width="19.57421875" style="1" customWidth="1"/>
    <col min="10" max="10" width="19.28125" style="1" customWidth="1"/>
    <col min="11" max="11" width="20.28125" style="1" customWidth="1"/>
    <col min="12" max="12" width="13.7109375" style="1" customWidth="1"/>
    <col min="13" max="13" width="24.28125" style="1" customWidth="1"/>
    <col min="14" max="14" width="63.8515625" style="1" customWidth="1"/>
    <col min="15" max="16" width="19.8515625" style="1" customWidth="1"/>
    <col min="17" max="17" width="9.140625" style="1" customWidth="1"/>
    <col min="18" max="18" width="14.57421875" style="1" customWidth="1"/>
    <col min="19" max="19" width="16.57421875" style="1" bestFit="1" customWidth="1"/>
    <col min="20" max="16384" width="9.140625" style="1" customWidth="1"/>
  </cols>
  <sheetData>
    <row r="2" spans="18:108" ht="12.75">
      <c r="R2" s="1">
        <f>'[1]YearData2007'!C10</f>
        <v>530.802</v>
      </c>
      <c r="S2" s="1" t="str">
        <f>'[1]YearData2007'!D10</f>
        <v>530.802</v>
      </c>
      <c r="T2" s="1" t="str">
        <f>'[1]YearData2007'!E10</f>
        <v>540.832</v>
      </c>
      <c r="U2" s="1" t="str">
        <f>'[1]YearData2007'!F10</f>
        <v>540.832</v>
      </c>
      <c r="V2" s="1" t="str">
        <f>'[1]YearData2007'!G10</f>
        <v>540.832</v>
      </c>
      <c r="W2" s="1" t="str">
        <f>'[1]YearData2007'!H10</f>
        <v>804.805</v>
      </c>
      <c r="X2" s="1" t="str">
        <f>'[1]YearData2007'!I10</f>
        <v>804.805</v>
      </c>
      <c r="Y2" s="1" t="str">
        <f>'[1]YearData2007'!J10</f>
        <v>802.806</v>
      </c>
      <c r="Z2" s="1" t="str">
        <f>'[1]YearData2007'!K10</f>
        <v>802.806</v>
      </c>
      <c r="AA2" s="1" t="str">
        <f>'[1]YearData2007'!L10</f>
        <v>805.806</v>
      </c>
      <c r="AB2" s="1" t="str">
        <f>'[1]YearData2007'!M10</f>
        <v>805.806</v>
      </c>
      <c r="AC2" s="1" t="str">
        <f>'[1]YearData2007'!N10</f>
        <v>806.810</v>
      </c>
      <c r="AD2" s="1" t="str">
        <f>'[1]YearData2007'!O10</f>
        <v>806.810</v>
      </c>
      <c r="AE2" s="1" t="str">
        <f>'[1]YearData2007'!P10</f>
        <v>810.812</v>
      </c>
      <c r="AF2" s="1" t="str">
        <f>'[1]YearData2007'!Q10</f>
        <v>810.812</v>
      </c>
      <c r="AG2" s="1" t="str">
        <f>'[1]YearData2007'!R10</f>
        <v>812.813</v>
      </c>
      <c r="AH2" s="1" t="str">
        <f>'[1]YearData2007'!S10</f>
        <v>812.813</v>
      </c>
      <c r="AI2" s="1" t="str">
        <f>'[1]YearData2007'!T10</f>
        <v>813.845</v>
      </c>
      <c r="AJ2" s="1" t="str">
        <f>'[1]YearData2007'!U10</f>
        <v>813.845</v>
      </c>
      <c r="AK2" s="1" t="str">
        <f>'[1]YearData2007'!V10</f>
        <v>815.845</v>
      </c>
      <c r="AL2" s="1" t="str">
        <f>'[1]YearData2007'!W10</f>
        <v>815.845</v>
      </c>
      <c r="AM2" s="1" t="str">
        <f>'[1]YearData2007'!X10</f>
        <v>815.845</v>
      </c>
      <c r="AN2" s="1" t="str">
        <f>'[1]YearData2007'!Y10</f>
        <v>817.819</v>
      </c>
      <c r="AO2" s="1" t="str">
        <f>'[1]YearData2007'!Z10</f>
        <v>817.819</v>
      </c>
      <c r="AP2" s="1" t="str">
        <f>'[1]YearData2007'!AA10</f>
        <v>820.822</v>
      </c>
      <c r="AQ2" s="1" t="str">
        <f>'[1]YearData2007'!AB10</f>
        <v>820.822</v>
      </c>
      <c r="AR2" s="1" t="str">
        <f>'[1]YearData2007'!AC10</f>
        <v>825.828</v>
      </c>
      <c r="AS2" s="1" t="str">
        <f>'[1]YearData2007'!AD10</f>
        <v>825.828</v>
      </c>
      <c r="AT2" s="1" t="str">
        <f>'[1]YearData2007'!AE10</f>
        <v>826.830</v>
      </c>
      <c r="AU2" s="1" t="str">
        <f>'[1]YearData2007'!AF10</f>
        <v>826.830</v>
      </c>
      <c r="AV2" s="1" t="str">
        <f>'[1]YearData2007'!AG10</f>
        <v>828.826</v>
      </c>
      <c r="AW2" s="1" t="str">
        <f>'[1]YearData2007'!AH10</f>
        <v>828.826</v>
      </c>
      <c r="AX2" s="1" t="str">
        <f>'[1]YearData2007'!AI10</f>
        <v>830.842</v>
      </c>
      <c r="AY2" s="1" t="str">
        <f>'[1]YearData2007'!AJ10</f>
        <v>830.842</v>
      </c>
      <c r="AZ2" s="1" t="str">
        <f>'[1]YearData2007'!AK10</f>
        <v>830.842</v>
      </c>
      <c r="BA2" s="1" t="str">
        <f>'[1]YearData2007'!AL10</f>
        <v>832.835</v>
      </c>
      <c r="BB2" s="1" t="str">
        <f>'[1]YearData2007'!AM10</f>
        <v>832.835</v>
      </c>
      <c r="BC2" s="1" t="str">
        <f>'[1]YearData2007'!AN10</f>
        <v>832.835</v>
      </c>
      <c r="BD2" s="1" t="str">
        <f>'[1]YearData2007'!AO10</f>
        <v>834.836</v>
      </c>
      <c r="BE2" s="1" t="str">
        <f>'[1]YearData2007'!AP10</f>
        <v>834.836</v>
      </c>
      <c r="BF2" s="1" t="str">
        <f>'[1]YearData2007'!AQ10</f>
        <v>834.836</v>
      </c>
      <c r="BG2" s="1" t="str">
        <f>'[1]YearData2007'!AR10</f>
        <v>835.834</v>
      </c>
      <c r="BH2" s="1" t="str">
        <f>'[1]YearData2007'!AS10</f>
        <v>835.834</v>
      </c>
      <c r="BI2" s="1" t="str">
        <f>'[1]YearData2007'!AT10</f>
        <v>835.834</v>
      </c>
      <c r="BJ2" s="1" t="str">
        <f>'[1]YearData2007'!AU10</f>
        <v>836.838</v>
      </c>
      <c r="BK2" s="1" t="str">
        <f>'[1]YearData2007'!AV10</f>
        <v>836.838</v>
      </c>
      <c r="BL2" s="1" t="str">
        <f>'[1]YearData2007'!AW10</f>
        <v>836.838</v>
      </c>
      <c r="BM2" s="1" t="str">
        <f>'[1]YearData2007'!AX10</f>
        <v>837.839</v>
      </c>
      <c r="BN2" s="1" t="str">
        <f>'[1]YearData2007'!AY10</f>
        <v>837.839</v>
      </c>
      <c r="BO2" s="1" t="str">
        <f>'[1]YearData2007'!AZ10</f>
        <v>837.839</v>
      </c>
      <c r="BP2" s="1" t="str">
        <f>'[1]YearData2007'!BA10</f>
        <v>838.840</v>
      </c>
      <c r="BQ2" s="1" t="str">
        <f>'[1]YearData2007'!BB10</f>
        <v>838.840</v>
      </c>
      <c r="BR2" s="1" t="str">
        <f>'[1]YearData2007'!BC10</f>
        <v>838.840</v>
      </c>
      <c r="BS2" s="1" t="str">
        <f>'[1]YearData2007'!BD10</f>
        <v>839.840</v>
      </c>
      <c r="BT2" s="1" t="str">
        <f>'[1]YearData2007'!BE10</f>
        <v>839.840</v>
      </c>
      <c r="BU2" s="1" t="str">
        <f>'[1]YearData2007'!BF10</f>
        <v>839.840</v>
      </c>
      <c r="BV2" s="1" t="str">
        <f>'[1]YearData2007'!BG10</f>
        <v>840.842</v>
      </c>
      <c r="BW2" s="1" t="str">
        <f>'[1]YearData2007'!BH10</f>
        <v>840.842</v>
      </c>
      <c r="BX2" s="1" t="str">
        <f>'[1]YearData2007'!BI10</f>
        <v>840.842</v>
      </c>
      <c r="BY2" s="1" t="str">
        <f>'[1]YearData2007'!BJ10</f>
        <v>842.815</v>
      </c>
      <c r="BZ2" s="1" t="str">
        <f>'[1]YearData2007'!BK10</f>
        <v>842.815</v>
      </c>
      <c r="CA2" s="1" t="str">
        <f>'[1]YearData2007'!BL10</f>
        <v>842.815</v>
      </c>
      <c r="CB2" s="1" t="str">
        <f>'[1]YearData2007'!BM10</f>
        <v>849.855</v>
      </c>
      <c r="CC2" s="1" t="str">
        <f>'[1]YearData2007'!BN10</f>
        <v>849.855</v>
      </c>
      <c r="CD2" s="1" t="str">
        <f>'[1]YearData2007'!BO10</f>
        <v>855.857</v>
      </c>
      <c r="CE2" s="1" t="str">
        <f>'[1]YearData2007'!BP10</f>
        <v>855.857</v>
      </c>
      <c r="CF2" s="1" t="str">
        <f>'[1]YearData2007'!BQ10</f>
        <v>855.857</v>
      </c>
      <c r="CG2" s="1" t="str">
        <f>'[1]YearData2007'!BR10</f>
        <v>857.858</v>
      </c>
      <c r="CH2" s="1" t="str">
        <f>'[1]YearData2007'!BS10</f>
        <v>857.858</v>
      </c>
      <c r="CI2" s="1" t="str">
        <f>'[1]YearData2007'!BT10</f>
        <v>857.858</v>
      </c>
      <c r="CJ2" s="1" t="str">
        <f>'[1]YearData2007'!BU10</f>
        <v>858.859</v>
      </c>
      <c r="CK2" s="1" t="str">
        <f>'[1]YearData2007'!BV10</f>
        <v>858.859</v>
      </c>
      <c r="CL2" s="1" t="str">
        <f>'[1]YearData2007'!BW10</f>
        <v>858.859</v>
      </c>
      <c r="CM2" s="1" t="str">
        <f>'[1]YearData2007'!BX10</f>
        <v>859.860</v>
      </c>
      <c r="CN2" s="1" t="str">
        <f>'[1]YearData2007'!BY10</f>
        <v>859.860</v>
      </c>
      <c r="CO2" s="1" t="str">
        <f>'[1]YearData2007'!BZ10</f>
        <v>859.860</v>
      </c>
      <c r="CP2" s="1" t="str">
        <f>'[1]YearData2007'!CA10</f>
        <v>860.863</v>
      </c>
      <c r="CQ2" s="1" t="str">
        <f>'[1]YearData2007'!CB10</f>
        <v>860.863</v>
      </c>
      <c r="CR2" s="1" t="str">
        <f>'[1]YearData2007'!CC10</f>
        <v>860.863</v>
      </c>
      <c r="CS2" s="1" t="str">
        <f>'[1]YearData2007'!CD10</f>
        <v>863.864</v>
      </c>
      <c r="CT2" s="1" t="str">
        <f>'[1]YearData2007'!CE10</f>
        <v>863.864</v>
      </c>
      <c r="CU2" s="1" t="str">
        <f>'[1]YearData2007'!CF10</f>
        <v>863.864</v>
      </c>
      <c r="CV2" s="1" t="str">
        <f>'[1]YearData2007'!CG10</f>
        <v>864.866</v>
      </c>
      <c r="CW2" s="1" t="str">
        <f>'[1]YearData2007'!CH10</f>
        <v>864.866</v>
      </c>
      <c r="CX2" s="1" t="str">
        <f>'[1]YearData2007'!CI10</f>
        <v>864.866</v>
      </c>
      <c r="CY2" s="1" t="str">
        <f>'[1]YearData2007'!CJ10</f>
        <v>865.868</v>
      </c>
      <c r="CZ2" s="1" t="str">
        <f>'[1]YearData2007'!CK10</f>
        <v>866.868</v>
      </c>
      <c r="DA2" s="1" t="str">
        <f>'[1]YearData2007'!CL10</f>
        <v>866.868</v>
      </c>
      <c r="DB2" s="1" t="str">
        <f>'[1]YearData2007'!CM10</f>
        <v>866.868</v>
      </c>
      <c r="DC2" s="1" t="str">
        <f>'[1]YearData2007'!CN10</f>
        <v>868.870</v>
      </c>
      <c r="DD2" s="1" t="str">
        <f>'[1]YearData2007'!CO10</f>
        <v>868.870</v>
      </c>
    </row>
    <row r="3" spans="18:108" ht="13.5" customHeight="1">
      <c r="R3" s="1" t="str">
        <f>'[1]YearData2007'!C13</f>
        <v>IMPAIRED</v>
      </c>
      <c r="S3" s="1" t="str">
        <f>'[1]YearData2007'!D13</f>
        <v>UNIMPAIRED</v>
      </c>
      <c r="T3" s="1" t="str">
        <f>'[1]YearData2007'!E13</f>
        <v>IMPAIRED</v>
      </c>
      <c r="U3" s="1" t="str">
        <f>'[1]YearData2007'!F13</f>
        <v>IMPAIRED BY SMUD</v>
      </c>
      <c r="V3" s="1" t="str">
        <f>'[1]YearData2007'!G13</f>
        <v>UNIMPAIRED</v>
      </c>
      <c r="W3" s="1" t="str">
        <f>'[1]YearData2007'!H13</f>
        <v>IMPAIRED</v>
      </c>
      <c r="X3" s="1" t="str">
        <f>'[1]YearData2007'!I13</f>
        <v>UNIMPAIRED</v>
      </c>
      <c r="Y3" s="1" t="str">
        <f>'[1]YearData2007'!J13</f>
        <v>IMPAIRED</v>
      </c>
      <c r="Z3" s="1" t="str">
        <f>'[1]YearData2007'!K13</f>
        <v>UNIMPAIRED</v>
      </c>
      <c r="AA3" s="1" t="str">
        <f>'[1]YearData2007'!L13</f>
        <v>IMPAIRED</v>
      </c>
      <c r="AB3" s="1" t="str">
        <f>'[1]YearData2007'!M13</f>
        <v>UNIMPAIRED</v>
      </c>
      <c r="AC3" s="1" t="str">
        <f>'[1]YearData2007'!N13</f>
        <v>IMPAIRED</v>
      </c>
      <c r="AD3" s="1" t="str">
        <f>'[1]YearData2007'!O13</f>
        <v>UNIMPAIRED</v>
      </c>
      <c r="AE3" s="1" t="str">
        <f>'[1]YearData2007'!P13</f>
        <v>IMPAIRED</v>
      </c>
      <c r="AF3" s="1" t="str">
        <f>'[1]YearData2007'!Q13</f>
        <v>UNIMPAIRED</v>
      </c>
      <c r="AG3" s="1" t="str">
        <f>'[1]YearData2007'!R13</f>
        <v>IMPAIRED</v>
      </c>
      <c r="AH3" s="1" t="str">
        <f>'[1]YearData2007'!S13</f>
        <v>UNIMPAIRED</v>
      </c>
      <c r="AI3" s="1" t="str">
        <f>'[1]YearData2007'!T13</f>
        <v>IMPAIRED</v>
      </c>
      <c r="AJ3" s="1" t="str">
        <f>'[1]YearData2007'!U13</f>
        <v>UNIMPAIRED</v>
      </c>
      <c r="AK3" s="1" t="str">
        <f>'[1]YearData2007'!V13</f>
        <v>IMPAIRED</v>
      </c>
      <c r="AL3" s="1" t="str">
        <f>'[1]YearData2007'!W13</f>
        <v>IMPAIRED BY SMUD</v>
      </c>
      <c r="AM3" s="1" t="str">
        <f>'[1]YearData2007'!X13</f>
        <v>UNIMPAIRED</v>
      </c>
      <c r="AN3" s="1" t="str">
        <f>'[1]YearData2007'!Y13</f>
        <v>IMPAIRED</v>
      </c>
      <c r="AO3" s="1" t="str">
        <f>'[1]YearData2007'!Z13</f>
        <v>UNIMPAIRED</v>
      </c>
      <c r="AP3" s="1" t="str">
        <f>'[1]YearData2007'!AA13</f>
        <v>IMPAIRED</v>
      </c>
      <c r="AQ3" s="1" t="str">
        <f>'[1]YearData2007'!AB13</f>
        <v>UNIMPAIRED</v>
      </c>
      <c r="AR3" s="1" t="str">
        <f>'[1]YearData2007'!AC13</f>
        <v>IMPAIRED</v>
      </c>
      <c r="AS3" s="1" t="str">
        <f>'[1]YearData2007'!AD13</f>
        <v>UNIMPAIRED</v>
      </c>
      <c r="AT3" s="1" t="str">
        <f>'[1]YearData2007'!AE13</f>
        <v>IMPAIRED</v>
      </c>
      <c r="AU3" s="1" t="str">
        <f>'[1]YearData2007'!AF13</f>
        <v>UNIMPAIRED</v>
      </c>
      <c r="AV3" s="1" t="str">
        <f>'[1]YearData2007'!AG13</f>
        <v>IMPAIRED</v>
      </c>
      <c r="AW3" s="1" t="str">
        <f>'[1]YearData2007'!AH13</f>
        <v>UNIMPAIRED</v>
      </c>
      <c r="AX3" s="1" t="str">
        <f>'[1]YearData2007'!AI13</f>
        <v>IMPAIRED</v>
      </c>
      <c r="AY3" s="1" t="str">
        <f>'[1]YearData2007'!AJ13</f>
        <v>IMPAIRED BY SMUD</v>
      </c>
      <c r="AZ3" s="1" t="str">
        <f>'[1]YearData2007'!AK13</f>
        <v>UNIMPAIRED</v>
      </c>
      <c r="BA3" s="1" t="str">
        <f>'[1]YearData2007'!AL13</f>
        <v>IMPAIRED</v>
      </c>
      <c r="BB3" s="1" t="str">
        <f>'[1]YearData2007'!AM13</f>
        <v>IMPAIRED BY SMUD</v>
      </c>
      <c r="BC3" s="1" t="str">
        <f>'[1]YearData2007'!AN13</f>
        <v>UNIMPAIRED</v>
      </c>
      <c r="BD3" s="1" t="str">
        <f>'[1]YearData2007'!AO13</f>
        <v>IMPAIRED</v>
      </c>
      <c r="BE3" s="1" t="str">
        <f>'[1]YearData2007'!AP13</f>
        <v>IMPAIRED BY SMUD</v>
      </c>
      <c r="BF3" s="1" t="str">
        <f>'[1]YearData2007'!AQ13</f>
        <v>UNIMPAIRED</v>
      </c>
      <c r="BG3" s="1" t="str">
        <f>'[1]YearData2007'!AR13</f>
        <v>IMPAIRED</v>
      </c>
      <c r="BH3" s="1" t="str">
        <f>'[1]YearData2007'!AS13</f>
        <v>IMPAIRED BY SMUD</v>
      </c>
      <c r="BI3" s="1" t="str">
        <f>'[1]YearData2007'!AT13</f>
        <v>UNIMPAIRED</v>
      </c>
      <c r="BJ3" s="1" t="str">
        <f>'[1]YearData2007'!AU13</f>
        <v>IMPAIRED</v>
      </c>
      <c r="BK3" s="1" t="str">
        <f>'[1]YearData2007'!AV13</f>
        <v>IMPAIRED BY SMUD</v>
      </c>
      <c r="BL3" s="1" t="str">
        <f>'[1]YearData2007'!AW13</f>
        <v>UNIMPAIRED</v>
      </c>
      <c r="BM3" s="1" t="str">
        <f>'[1]YearData2007'!AX13</f>
        <v>IMPAIRED</v>
      </c>
      <c r="BN3" s="1" t="str">
        <f>'[1]YearData2007'!AY13</f>
        <v>IMPAIRED BY SMUD</v>
      </c>
      <c r="BO3" s="1" t="str">
        <f>'[1]YearData2007'!AZ13</f>
        <v>UNIMPAIRED</v>
      </c>
      <c r="BP3" s="1" t="str">
        <f>'[1]YearData2007'!BA13</f>
        <v>IMPAIRED</v>
      </c>
      <c r="BQ3" s="1" t="str">
        <f>'[1]YearData2007'!BB13</f>
        <v>IMPAIRED BY SMUD</v>
      </c>
      <c r="BR3" s="1" t="str">
        <f>'[1]YearData2007'!BC13</f>
        <v>UNIMPAIRED</v>
      </c>
      <c r="BS3" s="1" t="str">
        <f>'[1]YearData2007'!BD13</f>
        <v>IMPAIRED</v>
      </c>
      <c r="BT3" s="1" t="str">
        <f>'[1]YearData2007'!BE13</f>
        <v>IMPAIRED BY SMUD</v>
      </c>
      <c r="BU3" s="1" t="str">
        <f>'[1]YearData2007'!BF13</f>
        <v>UNIMPAIRED</v>
      </c>
      <c r="BV3" s="1" t="str">
        <f>'[1]YearData2007'!BG13</f>
        <v>IMPAIRED</v>
      </c>
      <c r="BW3" s="1" t="str">
        <f>'[1]YearData2007'!BH13</f>
        <v>IMPAIRED BY SMUD</v>
      </c>
      <c r="BX3" s="1" t="str">
        <f>'[1]YearData2007'!BI13</f>
        <v>UNIMPAIRED</v>
      </c>
      <c r="BY3" s="1" t="str">
        <f>'[1]YearData2007'!BJ13</f>
        <v>IMPAIRED</v>
      </c>
      <c r="BZ3" s="1" t="str">
        <f>'[1]YearData2007'!BK13</f>
        <v>IMPAIRED BY SMUD</v>
      </c>
      <c r="CA3" s="1" t="str">
        <f>'[1]YearData2007'!BL13</f>
        <v>UNIMPAIRED</v>
      </c>
      <c r="CB3" s="1" t="str">
        <f>'[1]YearData2007'!BM13</f>
        <v>IMPAIRED</v>
      </c>
      <c r="CC3" s="1" t="str">
        <f>'[1]YearData2007'!BN13</f>
        <v>UNIMPAIRED</v>
      </c>
      <c r="CD3" s="1" t="str">
        <f>'[1]YearData2007'!BO13</f>
        <v>IMPAIRED</v>
      </c>
      <c r="CE3" s="1" t="str">
        <f>'[1]YearData2007'!BP13</f>
        <v>IMPAIRED BY SMUD</v>
      </c>
      <c r="CF3" s="1" t="str">
        <f>'[1]YearData2007'!BQ13</f>
        <v>UNIMPAIRED</v>
      </c>
      <c r="CG3" s="1" t="str">
        <f>'[1]YearData2007'!BR13</f>
        <v>IMPAIRED</v>
      </c>
      <c r="CH3" s="1" t="str">
        <f>'[1]YearData2007'!BS13</f>
        <v>IMPAIRED BY SMUD</v>
      </c>
      <c r="CI3" s="1" t="str">
        <f>'[1]YearData2007'!BT13</f>
        <v>UNIMPAIRED</v>
      </c>
      <c r="CJ3" s="1" t="str">
        <f>'[1]YearData2007'!BU13</f>
        <v>IMPAIRED</v>
      </c>
      <c r="CK3" s="1" t="str">
        <f>'[1]YearData2007'!BV13</f>
        <v>IMPAIRED BY SMUD</v>
      </c>
      <c r="CL3" s="1" t="str">
        <f>'[1]YearData2007'!BW13</f>
        <v>UNIMPAIRED</v>
      </c>
      <c r="CM3" s="1" t="str">
        <f>'[1]YearData2007'!BX13</f>
        <v>IMPAIRED</v>
      </c>
      <c r="CN3" s="1" t="str">
        <f>'[1]YearData2007'!BY13</f>
        <v>IMPAIRED BY SMUD</v>
      </c>
      <c r="CO3" s="1" t="str">
        <f>'[1]YearData2007'!BZ13</f>
        <v>UNIMPAIRED</v>
      </c>
      <c r="CP3" s="1" t="str">
        <f>'[1]YearData2007'!CA13</f>
        <v>IMPAIRED</v>
      </c>
      <c r="CQ3" s="1" t="str">
        <f>'[1]YearData2007'!CB13</f>
        <v>IMPAIRED BY SMUD</v>
      </c>
      <c r="CR3" s="1" t="str">
        <f>'[1]YearData2007'!CC13</f>
        <v>UNIMPAIRED</v>
      </c>
      <c r="CS3" s="1" t="str">
        <f>'[1]YearData2007'!CD13</f>
        <v>IMPAIRED</v>
      </c>
      <c r="CT3" s="1" t="str">
        <f>'[1]YearData2007'!CE13</f>
        <v>IMPAIRED BY SMUD</v>
      </c>
      <c r="CU3" s="1" t="str">
        <f>'[1]YearData2007'!CF13</f>
        <v>UNIMPAIRED</v>
      </c>
      <c r="CV3" s="1" t="str">
        <f>'[1]YearData2007'!CG13</f>
        <v>IMPAIRED</v>
      </c>
      <c r="CW3" s="1" t="str">
        <f>'[1]YearData2007'!CH13</f>
        <v>IMPAIRED BY SMUD</v>
      </c>
      <c r="CX3" s="1" t="str">
        <f>'[1]YearData2007'!CI13</f>
        <v>UNIMPAIRED</v>
      </c>
      <c r="CY3" s="1" t="str">
        <f>'[1]YearData2007'!CJ13</f>
        <v>UNIMPAIRED</v>
      </c>
      <c r="CZ3" s="1" t="str">
        <f>'[1]YearData2007'!CK13</f>
        <v>IMPAIRED</v>
      </c>
      <c r="DA3" s="1" t="str">
        <f>'[1]YearData2007'!CL13</f>
        <v>IMPAIRED BY SMUD</v>
      </c>
      <c r="DB3" s="1" t="str">
        <f>'[1]YearData2007'!CM13</f>
        <v>UNIMPAIRED</v>
      </c>
      <c r="DC3" s="1" t="str">
        <f>'[1]YearData2007'!CN13</f>
        <v>IMPAIRED</v>
      </c>
      <c r="DD3" s="1" t="str">
        <f>'[1]YearData2007'!CO13</f>
        <v>IMPAIRED BY SMUD</v>
      </c>
    </row>
    <row r="4" spans="2:16" ht="71.25" customHeight="1">
      <c r="B4" s="95" t="s">
        <v>156</v>
      </c>
      <c r="C4" s="95"/>
      <c r="D4" s="95"/>
      <c r="E4" s="95"/>
      <c r="F4" s="95"/>
      <c r="G4" s="95"/>
      <c r="H4" s="95"/>
      <c r="I4" s="95"/>
      <c r="J4" s="95"/>
      <c r="K4" s="95"/>
      <c r="L4" s="95"/>
      <c r="M4" s="95"/>
      <c r="N4" s="95"/>
      <c r="P4" s="2"/>
    </row>
    <row r="5" spans="2:29" ht="47.25" customHeight="1">
      <c r="B5" s="96" t="s">
        <v>0</v>
      </c>
      <c r="C5" s="96"/>
      <c r="D5" s="97" t="s">
        <v>79</v>
      </c>
      <c r="E5" s="98" t="s">
        <v>80</v>
      </c>
      <c r="F5" s="98" t="s">
        <v>105</v>
      </c>
      <c r="G5" s="98" t="s">
        <v>106</v>
      </c>
      <c r="H5" s="98" t="s">
        <v>139</v>
      </c>
      <c r="I5" s="98" t="s">
        <v>140</v>
      </c>
      <c r="J5" s="98" t="s">
        <v>107</v>
      </c>
      <c r="K5" s="98" t="s">
        <v>141</v>
      </c>
      <c r="L5" s="98" t="s">
        <v>142</v>
      </c>
      <c r="M5" s="98" t="s">
        <v>151</v>
      </c>
      <c r="N5" s="97" t="s">
        <v>103</v>
      </c>
      <c r="R5" s="1" t="str">
        <f>'[1]YearData2007'!C11</f>
        <v>FLOW</v>
      </c>
      <c r="S5" s="1" t="str">
        <f>'[1]YearData2007'!C14</f>
        <v>CFS</v>
      </c>
      <c r="T5" s="1">
        <f>'[1]YearData2007'!C2</f>
        <v>20.21451920704615</v>
      </c>
      <c r="U5" s="1">
        <f>'[1]YearData2007'!C4</f>
        <v>15</v>
      </c>
      <c r="V5" s="1">
        <f>0.1*W5</f>
        <v>0.25999999046325684</v>
      </c>
      <c r="W5" s="1">
        <f>'[1]YearData2007'!C3</f>
        <v>2.5999999046325684</v>
      </c>
      <c r="X5" s="1">
        <f>'[1]YearData2007'!C5</f>
        <v>12</v>
      </c>
      <c r="Y5" s="1">
        <f>'[1]YearData2007'!C6</f>
        <v>9.699999809265137</v>
      </c>
      <c r="Z5" s="1">
        <f>'[1]YearData2007'!C7</f>
        <v>8.100000381469727</v>
      </c>
      <c r="AA5" s="1">
        <f>'[1]YearData2007'!C8</f>
        <v>5.719999885559087</v>
      </c>
      <c r="AB5" s="1" t="str">
        <f>'[1]YearData2007'!C9</f>
        <v>5.7, 8.1, 10, 12, 15, 20 10% MAF = 2.0, 9.5</v>
      </c>
      <c r="AC5" s="1">
        <f>'[1]YearData2007'!C10</f>
        <v>530.802</v>
      </c>
    </row>
    <row r="6" spans="2:14" ht="147" customHeight="1">
      <c r="B6" s="96"/>
      <c r="C6" s="96"/>
      <c r="D6" s="97"/>
      <c r="E6" s="98"/>
      <c r="F6" s="98"/>
      <c r="G6" s="98"/>
      <c r="H6" s="98"/>
      <c r="I6" s="98"/>
      <c r="J6" s="98"/>
      <c r="K6" s="98"/>
      <c r="L6" s="98"/>
      <c r="M6" s="98"/>
      <c r="N6" s="97"/>
    </row>
    <row r="7" spans="2:16" ht="24.75" customHeight="1">
      <c r="B7" s="75" t="s">
        <v>1</v>
      </c>
      <c r="C7" s="76"/>
      <c r="D7" s="76"/>
      <c r="E7" s="76"/>
      <c r="F7" s="76"/>
      <c r="G7" s="76"/>
      <c r="H7" s="76"/>
      <c r="I7" s="76"/>
      <c r="J7" s="76"/>
      <c r="K7" s="76"/>
      <c r="L7" s="76"/>
      <c r="M7" s="76"/>
      <c r="N7" s="77"/>
      <c r="P7" s="3"/>
    </row>
    <row r="8" spans="2:16" ht="36.75" customHeight="1">
      <c r="B8" s="78" t="s">
        <v>126</v>
      </c>
      <c r="C8" s="52" t="s">
        <v>85</v>
      </c>
      <c r="D8" s="37" t="s">
        <v>121</v>
      </c>
      <c r="E8" s="37" t="s">
        <v>81</v>
      </c>
      <c r="F8" s="26" t="s">
        <v>146</v>
      </c>
      <c r="G8" s="26" t="s">
        <v>87</v>
      </c>
      <c r="H8" s="28" t="s">
        <v>90</v>
      </c>
      <c r="I8" s="28" t="s">
        <v>90</v>
      </c>
      <c r="J8" s="28" t="s">
        <v>83</v>
      </c>
      <c r="K8" s="29" t="s">
        <v>86</v>
      </c>
      <c r="L8" s="29" t="s">
        <v>86</v>
      </c>
      <c r="M8" s="42" t="s">
        <v>152</v>
      </c>
      <c r="N8" s="55" t="s">
        <v>109</v>
      </c>
      <c r="P8" s="4" t="str">
        <f>'[1]YearData2007'!H9</f>
        <v>0.8, 1.2, 6, 14, 17, 14 10% MAF = 1.4, 1.6</v>
      </c>
    </row>
    <row r="9" spans="2:16" ht="36.75" customHeight="1">
      <c r="B9" s="78"/>
      <c r="C9" s="52"/>
      <c r="D9" s="37" t="s">
        <v>84</v>
      </c>
      <c r="E9" s="37" t="s">
        <v>82</v>
      </c>
      <c r="F9" s="27" t="s">
        <v>88</v>
      </c>
      <c r="G9" s="26" t="s">
        <v>87</v>
      </c>
      <c r="H9" s="28" t="s">
        <v>90</v>
      </c>
      <c r="I9" s="28" t="s">
        <v>104</v>
      </c>
      <c r="J9" s="28" t="s">
        <v>83</v>
      </c>
      <c r="K9" s="29" t="s">
        <v>86</v>
      </c>
      <c r="L9" s="29" t="s">
        <v>86</v>
      </c>
      <c r="M9" s="42" t="s">
        <v>152</v>
      </c>
      <c r="N9" s="55" t="s">
        <v>109</v>
      </c>
      <c r="P9" s="4"/>
    </row>
    <row r="10" spans="2:16" ht="24.75" customHeight="1">
      <c r="B10" s="72" t="s">
        <v>2</v>
      </c>
      <c r="C10" s="73"/>
      <c r="D10" s="73"/>
      <c r="E10" s="73"/>
      <c r="F10" s="73"/>
      <c r="G10" s="73"/>
      <c r="H10" s="73"/>
      <c r="I10" s="73"/>
      <c r="J10" s="73"/>
      <c r="K10" s="73"/>
      <c r="L10" s="73"/>
      <c r="M10" s="73"/>
      <c r="N10" s="74"/>
      <c r="P10" s="5"/>
    </row>
    <row r="11" spans="2:16" ht="46.5" customHeight="1">
      <c r="B11" s="56" t="s">
        <v>127</v>
      </c>
      <c r="C11" s="36" t="s">
        <v>3</v>
      </c>
      <c r="D11" s="37" t="s">
        <v>120</v>
      </c>
      <c r="E11" s="37" t="s">
        <v>138</v>
      </c>
      <c r="F11" s="26" t="s">
        <v>147</v>
      </c>
      <c r="G11" s="26" t="s">
        <v>87</v>
      </c>
      <c r="H11" s="28" t="s">
        <v>104</v>
      </c>
      <c r="I11" s="28" t="s">
        <v>104</v>
      </c>
      <c r="J11" s="28" t="s">
        <v>83</v>
      </c>
      <c r="K11" s="29" t="s">
        <v>86</v>
      </c>
      <c r="L11" s="29" t="s">
        <v>86</v>
      </c>
      <c r="M11" s="42" t="s">
        <v>152</v>
      </c>
      <c r="N11" s="57"/>
      <c r="P11" s="4" t="str">
        <f>'[1]YearData2007'!Y9</f>
        <v>0.2, 0.4, 2, 4, 9, 5 10% MAF = 0.5, 0.4</v>
      </c>
    </row>
    <row r="12" spans="2:16" ht="24.75" customHeight="1">
      <c r="B12" s="72" t="s">
        <v>5</v>
      </c>
      <c r="C12" s="73"/>
      <c r="D12" s="73"/>
      <c r="E12" s="73"/>
      <c r="F12" s="73"/>
      <c r="G12" s="73"/>
      <c r="H12" s="73"/>
      <c r="I12" s="73"/>
      <c r="J12" s="73"/>
      <c r="K12" s="73"/>
      <c r="L12" s="73"/>
      <c r="M12" s="73"/>
      <c r="N12" s="74"/>
      <c r="P12" s="5"/>
    </row>
    <row r="13" spans="2:16" ht="46.5" customHeight="1">
      <c r="B13" s="56" t="s">
        <v>128</v>
      </c>
      <c r="C13" s="36" t="s">
        <v>6</v>
      </c>
      <c r="D13" s="37" t="s">
        <v>119</v>
      </c>
      <c r="E13" s="37" t="s">
        <v>138</v>
      </c>
      <c r="F13" s="26" t="s">
        <v>147</v>
      </c>
      <c r="G13" s="26" t="s">
        <v>87</v>
      </c>
      <c r="H13" s="28" t="s">
        <v>125</v>
      </c>
      <c r="I13" s="28" t="s">
        <v>104</v>
      </c>
      <c r="J13" s="28" t="s">
        <v>83</v>
      </c>
      <c r="K13" s="29" t="s">
        <v>86</v>
      </c>
      <c r="L13" s="29" t="s">
        <v>86</v>
      </c>
      <c r="M13" s="42" t="s">
        <v>152</v>
      </c>
      <c r="N13" s="55" t="s">
        <v>109</v>
      </c>
      <c r="P13" s="4" t="str">
        <f>'[1]YearData2007'!AA9</f>
        <v>0.4, 0.6, 3, 6, 11, 9 10% MAF = 0.9, 0.7</v>
      </c>
    </row>
    <row r="14" spans="2:16" ht="24.75" customHeight="1">
      <c r="B14" s="72" t="s">
        <v>7</v>
      </c>
      <c r="C14" s="73"/>
      <c r="D14" s="73"/>
      <c r="E14" s="73"/>
      <c r="F14" s="73"/>
      <c r="G14" s="73"/>
      <c r="H14" s="73"/>
      <c r="I14" s="73"/>
      <c r="J14" s="73"/>
      <c r="K14" s="73"/>
      <c r="L14" s="73"/>
      <c r="M14" s="73"/>
      <c r="N14" s="74"/>
      <c r="P14" s="5"/>
    </row>
    <row r="15" spans="2:16" ht="36.75" customHeight="1">
      <c r="B15" s="81" t="s">
        <v>129</v>
      </c>
      <c r="C15" s="52" t="s">
        <v>8</v>
      </c>
      <c r="D15" s="37" t="s">
        <v>118</v>
      </c>
      <c r="E15" s="37" t="s">
        <v>81</v>
      </c>
      <c r="F15" s="26" t="s">
        <v>146</v>
      </c>
      <c r="G15" s="26" t="s">
        <v>146</v>
      </c>
      <c r="H15" s="28" t="s">
        <v>125</v>
      </c>
      <c r="I15" s="28" t="s">
        <v>104</v>
      </c>
      <c r="J15" s="28" t="s">
        <v>83</v>
      </c>
      <c r="K15" s="29" t="s">
        <v>86</v>
      </c>
      <c r="L15" s="29" t="s">
        <v>86</v>
      </c>
      <c r="M15" s="42" t="s">
        <v>152</v>
      </c>
      <c r="N15" s="55" t="s">
        <v>109</v>
      </c>
      <c r="P15" s="4" t="str">
        <f>'[1]YearData2007'!AC9</f>
        <v>1.1, 1.7, 8, 31, 66, 31 10% MAF = 3.1, 1.8</v>
      </c>
    </row>
    <row r="16" spans="2:16" ht="36.75" customHeight="1">
      <c r="B16" s="81"/>
      <c r="C16" s="52"/>
      <c r="D16" s="37" t="s">
        <v>92</v>
      </c>
      <c r="E16" s="37" t="s">
        <v>82</v>
      </c>
      <c r="F16" s="27" t="s">
        <v>122</v>
      </c>
      <c r="G16" s="27" t="s">
        <v>89</v>
      </c>
      <c r="H16" s="28" t="s">
        <v>104</v>
      </c>
      <c r="I16" s="28" t="s">
        <v>104</v>
      </c>
      <c r="J16" s="28" t="s">
        <v>83</v>
      </c>
      <c r="K16" s="29" t="s">
        <v>86</v>
      </c>
      <c r="L16" s="29" t="s">
        <v>86</v>
      </c>
      <c r="M16" s="42" t="s">
        <v>152</v>
      </c>
      <c r="N16" s="58"/>
      <c r="P16" s="4" t="str">
        <f>'[1]YearData2007'!AD9</f>
        <v>1.1, 1.7, 10, 66, 121, 44 10% MAF = 4.4, 1.8</v>
      </c>
    </row>
    <row r="17" spans="2:16" ht="24.75" customHeight="1">
      <c r="B17" s="72" t="s">
        <v>9</v>
      </c>
      <c r="C17" s="73"/>
      <c r="D17" s="73"/>
      <c r="E17" s="73"/>
      <c r="F17" s="73"/>
      <c r="G17" s="73"/>
      <c r="H17" s="73"/>
      <c r="I17" s="73"/>
      <c r="J17" s="73"/>
      <c r="K17" s="73"/>
      <c r="L17" s="73"/>
      <c r="M17" s="73"/>
      <c r="N17" s="74"/>
      <c r="P17" s="5"/>
    </row>
    <row r="18" spans="2:16" ht="48.75" customHeight="1">
      <c r="B18" s="81" t="s">
        <v>130</v>
      </c>
      <c r="C18" s="52" t="s">
        <v>10</v>
      </c>
      <c r="D18" s="39">
        <v>530.802</v>
      </c>
      <c r="E18" s="37" t="s">
        <v>81</v>
      </c>
      <c r="F18" s="27" t="s">
        <v>88</v>
      </c>
      <c r="G18" s="26" t="s">
        <v>145</v>
      </c>
      <c r="H18" s="26" t="s">
        <v>143</v>
      </c>
      <c r="I18" s="27" t="s">
        <v>101</v>
      </c>
      <c r="J18" s="27" t="s">
        <v>88</v>
      </c>
      <c r="K18" s="29" t="s">
        <v>86</v>
      </c>
      <c r="L18" s="29" t="s">
        <v>86</v>
      </c>
      <c r="M18" s="42" t="s">
        <v>152</v>
      </c>
      <c r="N18" s="58" t="s">
        <v>110</v>
      </c>
      <c r="P18" s="4" t="str">
        <f>'[1]YearData2007'!C9</f>
        <v>5.7, 8.1, 10, 12, 15, 20 10% MAF = 2.0, 9.5</v>
      </c>
    </row>
    <row r="19" spans="2:16" ht="36.75" customHeight="1" thickBot="1">
      <c r="B19" s="69"/>
      <c r="C19" s="53"/>
      <c r="D19" s="38" t="s">
        <v>93</v>
      </c>
      <c r="E19" s="38" t="s">
        <v>82</v>
      </c>
      <c r="F19" s="30" t="s">
        <v>88</v>
      </c>
      <c r="G19" s="30" t="s">
        <v>100</v>
      </c>
      <c r="H19" s="31" t="s">
        <v>104</v>
      </c>
      <c r="I19" s="30" t="s">
        <v>88</v>
      </c>
      <c r="J19" s="30" t="s">
        <v>88</v>
      </c>
      <c r="K19" s="32" t="s">
        <v>86</v>
      </c>
      <c r="L19" s="32" t="s">
        <v>86</v>
      </c>
      <c r="M19" s="46" t="s">
        <v>152</v>
      </c>
      <c r="N19" s="60" t="s">
        <v>108</v>
      </c>
      <c r="P19" s="4" t="str">
        <f>'[1]YearData2007'!D9</f>
        <v>3.5, 5.3, 42, 262, 487, 170 10% MAF = 17.0, 8.2</v>
      </c>
    </row>
    <row r="20" spans="2:16" ht="48" customHeight="1">
      <c r="B20" s="68" t="s">
        <v>131</v>
      </c>
      <c r="C20" s="54" t="s">
        <v>11</v>
      </c>
      <c r="D20" s="37" t="s">
        <v>117</v>
      </c>
      <c r="E20" s="37" t="s">
        <v>81</v>
      </c>
      <c r="F20" s="27" t="s">
        <v>88</v>
      </c>
      <c r="G20" s="27" t="s">
        <v>100</v>
      </c>
      <c r="H20" s="27" t="s">
        <v>124</v>
      </c>
      <c r="I20" s="27" t="s">
        <v>88</v>
      </c>
      <c r="J20" s="27" t="s">
        <v>88</v>
      </c>
      <c r="K20" s="29" t="s">
        <v>86</v>
      </c>
      <c r="L20" s="29" t="s">
        <v>86</v>
      </c>
      <c r="M20" s="42" t="s">
        <v>152</v>
      </c>
      <c r="N20" s="58" t="s">
        <v>111</v>
      </c>
      <c r="P20" s="4" t="str">
        <f>'[1]YearData2007'!N9</f>
        <v>15.0, 18.0, 39, 148, 254, 105 10% MAF = 10.5, 19.8</v>
      </c>
    </row>
    <row r="21" spans="2:16" ht="36.75" customHeight="1">
      <c r="B21" s="81"/>
      <c r="C21" s="52"/>
      <c r="D21" s="37" t="s">
        <v>94</v>
      </c>
      <c r="E21" s="37" t="s">
        <v>82</v>
      </c>
      <c r="F21" s="27" t="s">
        <v>88</v>
      </c>
      <c r="G21" s="27" t="s">
        <v>100</v>
      </c>
      <c r="H21" s="27" t="s">
        <v>122</v>
      </c>
      <c r="I21" s="27" t="s">
        <v>88</v>
      </c>
      <c r="J21" s="27" t="s">
        <v>88</v>
      </c>
      <c r="K21" s="29" t="s">
        <v>86</v>
      </c>
      <c r="L21" s="29" t="s">
        <v>86</v>
      </c>
      <c r="M21" s="42" t="s">
        <v>152</v>
      </c>
      <c r="N21" s="58" t="s">
        <v>108</v>
      </c>
      <c r="P21" s="4" t="str">
        <f>'[1]YearData2007'!O9</f>
        <v>9.7, 13.8, 73, 438, 744, 267 10% MAF = 26.7, 17.4</v>
      </c>
    </row>
    <row r="22" spans="2:16" ht="24.75" customHeight="1">
      <c r="B22" s="72" t="s">
        <v>12</v>
      </c>
      <c r="C22" s="73"/>
      <c r="D22" s="73"/>
      <c r="E22" s="73"/>
      <c r="F22" s="73"/>
      <c r="G22" s="73"/>
      <c r="H22" s="73"/>
      <c r="I22" s="73"/>
      <c r="J22" s="73"/>
      <c r="K22" s="73"/>
      <c r="L22" s="73"/>
      <c r="M22" s="73"/>
      <c r="N22" s="74"/>
      <c r="P22" s="5"/>
    </row>
    <row r="23" spans="2:16" ht="36.75" customHeight="1">
      <c r="B23" s="81" t="s">
        <v>132</v>
      </c>
      <c r="C23" s="52" t="s">
        <v>13</v>
      </c>
      <c r="D23" s="37" t="s">
        <v>91</v>
      </c>
      <c r="E23" s="37" t="s">
        <v>81</v>
      </c>
      <c r="F23" s="27" t="s">
        <v>88</v>
      </c>
      <c r="G23" s="26" t="s">
        <v>144</v>
      </c>
      <c r="H23" s="26" t="s">
        <v>102</v>
      </c>
      <c r="I23" s="28" t="s">
        <v>83</v>
      </c>
      <c r="J23" s="27" t="s">
        <v>88</v>
      </c>
      <c r="K23" s="27" t="s">
        <v>89</v>
      </c>
      <c r="L23" s="28" t="s">
        <v>90</v>
      </c>
      <c r="M23" s="43" t="s">
        <v>152</v>
      </c>
      <c r="N23" s="58" t="s">
        <v>112</v>
      </c>
      <c r="P23" s="4" t="str">
        <f>'[1]YearData2007'!T9</f>
        <v>22.3, 29.5, 46, 114, 230, 123 10% MAF = 12.3, 35.9</v>
      </c>
    </row>
    <row r="24" spans="2:16" ht="36.75" customHeight="1">
      <c r="B24" s="81"/>
      <c r="C24" s="52"/>
      <c r="D24" s="37" t="s">
        <v>116</v>
      </c>
      <c r="E24" s="37" t="s">
        <v>82</v>
      </c>
      <c r="F24" s="27" t="s">
        <v>88</v>
      </c>
      <c r="G24" s="27" t="s">
        <v>123</v>
      </c>
      <c r="H24" s="28" t="s">
        <v>83</v>
      </c>
      <c r="I24" s="27" t="s">
        <v>89</v>
      </c>
      <c r="J24" s="27" t="s">
        <v>122</v>
      </c>
      <c r="K24" s="27" t="s">
        <v>89</v>
      </c>
      <c r="L24" s="28" t="s">
        <v>104</v>
      </c>
      <c r="M24" s="27" t="s">
        <v>88</v>
      </c>
      <c r="N24" s="58" t="s">
        <v>155</v>
      </c>
      <c r="P24" s="4" t="str">
        <f>'[1]YearData2007'!U9</f>
        <v>21.9, 32.3, 122, 670, 1092, 405 10% MAF = 40.5, 39.3</v>
      </c>
    </row>
    <row r="25" spans="2:16" ht="24.75" customHeight="1">
      <c r="B25" s="72" t="s">
        <v>14</v>
      </c>
      <c r="C25" s="73"/>
      <c r="D25" s="73"/>
      <c r="E25" s="73"/>
      <c r="F25" s="73"/>
      <c r="G25" s="73"/>
      <c r="H25" s="73"/>
      <c r="I25" s="73"/>
      <c r="J25" s="73"/>
      <c r="K25" s="73"/>
      <c r="L25" s="73"/>
      <c r="M25" s="73"/>
      <c r="N25" s="74"/>
      <c r="P25" s="5"/>
    </row>
    <row r="26" spans="2:16" ht="48" customHeight="1" thickBot="1">
      <c r="B26" s="59" t="s">
        <v>133</v>
      </c>
      <c r="C26" s="45" t="s">
        <v>15</v>
      </c>
      <c r="D26" s="38" t="s">
        <v>95</v>
      </c>
      <c r="E26" s="38" t="s">
        <v>81</v>
      </c>
      <c r="F26" s="35" t="s">
        <v>153</v>
      </c>
      <c r="G26" s="35" t="s">
        <v>153</v>
      </c>
      <c r="H26" s="30" t="s">
        <v>123</v>
      </c>
      <c r="I26" s="35" t="s">
        <v>147</v>
      </c>
      <c r="J26" s="35" t="s">
        <v>147</v>
      </c>
      <c r="K26" s="35" t="s">
        <v>147</v>
      </c>
      <c r="L26" s="31" t="s">
        <v>104</v>
      </c>
      <c r="M26" s="35" t="s">
        <v>153</v>
      </c>
      <c r="N26" s="61" t="s">
        <v>154</v>
      </c>
      <c r="P26" s="4" t="str">
        <f>'[1]YearData2007'!CA9</f>
        <v>138.0, 313.6, 755, 1545, 2356, 1155 10% MAF = 115.5, 488.8</v>
      </c>
    </row>
    <row r="27" spans="2:16" ht="46.5" customHeight="1">
      <c r="B27" s="56" t="s">
        <v>134</v>
      </c>
      <c r="C27" s="36" t="s">
        <v>17</v>
      </c>
      <c r="D27" s="37" t="s">
        <v>95</v>
      </c>
      <c r="E27" s="37" t="s">
        <v>81</v>
      </c>
      <c r="F27" s="26" t="s">
        <v>153</v>
      </c>
      <c r="G27" s="26" t="s">
        <v>153</v>
      </c>
      <c r="H27" s="27" t="s">
        <v>123</v>
      </c>
      <c r="I27" s="26" t="s">
        <v>147</v>
      </c>
      <c r="J27" s="26" t="s">
        <v>147</v>
      </c>
      <c r="K27" s="26" t="s">
        <v>147</v>
      </c>
      <c r="L27" s="28" t="s">
        <v>104</v>
      </c>
      <c r="M27" s="26" t="s">
        <v>153</v>
      </c>
      <c r="N27" s="62" t="s">
        <v>154</v>
      </c>
      <c r="P27" s="4" t="str">
        <f>'[1]YearData2007'!CK9</f>
        <v>149.0, 330.0, 769, 1596, 2417, 1183 10% MAF = 118.3, 498.3</v>
      </c>
    </row>
    <row r="28" spans="2:16" ht="24.75" customHeight="1">
      <c r="B28" s="72" t="s">
        <v>18</v>
      </c>
      <c r="C28" s="73"/>
      <c r="D28" s="73"/>
      <c r="E28" s="73"/>
      <c r="F28" s="73"/>
      <c r="G28" s="73"/>
      <c r="H28" s="73"/>
      <c r="I28" s="73"/>
      <c r="J28" s="73"/>
      <c r="K28" s="73"/>
      <c r="L28" s="73"/>
      <c r="M28" s="73"/>
      <c r="N28" s="74"/>
      <c r="P28" s="5"/>
    </row>
    <row r="29" spans="2:16" ht="46.5" customHeight="1">
      <c r="B29" s="81" t="s">
        <v>135</v>
      </c>
      <c r="C29" s="52" t="s">
        <v>19</v>
      </c>
      <c r="D29" s="37" t="s">
        <v>115</v>
      </c>
      <c r="E29" s="37" t="s">
        <v>81</v>
      </c>
      <c r="F29" s="27" t="s">
        <v>88</v>
      </c>
      <c r="G29" s="26" t="s">
        <v>149</v>
      </c>
      <c r="H29" s="26" t="s">
        <v>143</v>
      </c>
      <c r="I29" s="28" t="s">
        <v>83</v>
      </c>
      <c r="J29" s="27" t="s">
        <v>88</v>
      </c>
      <c r="K29" s="24" t="s">
        <v>86</v>
      </c>
      <c r="L29" s="24" t="s">
        <v>86</v>
      </c>
      <c r="M29" s="43" t="s">
        <v>152</v>
      </c>
      <c r="N29" s="58" t="s">
        <v>110</v>
      </c>
      <c r="P29" s="4" t="str">
        <f>'[1]YearData2007'!E9</f>
        <v>11.0, 12.0, 20, 23, 27, 42 10% MAF = 4.2, 22.5</v>
      </c>
    </row>
    <row r="30" spans="2:16" ht="46.5" customHeight="1" thickBot="1">
      <c r="B30" s="69"/>
      <c r="C30" s="53"/>
      <c r="D30" s="40" t="s">
        <v>96</v>
      </c>
      <c r="E30" s="40" t="s">
        <v>82</v>
      </c>
      <c r="F30" s="30" t="s">
        <v>88</v>
      </c>
      <c r="G30" s="35" t="s">
        <v>150</v>
      </c>
      <c r="H30" s="35" t="s">
        <v>143</v>
      </c>
      <c r="I30" s="31" t="s">
        <v>83</v>
      </c>
      <c r="J30" s="30" t="s">
        <v>88</v>
      </c>
      <c r="K30" s="25" t="s">
        <v>86</v>
      </c>
      <c r="L30" s="25" t="s">
        <v>86</v>
      </c>
      <c r="M30" s="44" t="s">
        <v>152</v>
      </c>
      <c r="N30" s="60" t="s">
        <v>110</v>
      </c>
      <c r="P30" s="4" t="str">
        <f>'[1]YearData2007'!G9</f>
        <v>11.1, 18.4, 131, 613, 1144, 408 10% MAF = 40.8, 39.2</v>
      </c>
    </row>
    <row r="31" spans="2:16" ht="42.75" customHeight="1">
      <c r="B31" s="68" t="s">
        <v>136</v>
      </c>
      <c r="C31" s="54" t="s">
        <v>20</v>
      </c>
      <c r="D31" s="47" t="s">
        <v>113</v>
      </c>
      <c r="E31" s="47" t="s">
        <v>81</v>
      </c>
      <c r="F31" s="48" t="s">
        <v>88</v>
      </c>
      <c r="G31" s="49" t="s">
        <v>87</v>
      </c>
      <c r="H31" s="49" t="s">
        <v>143</v>
      </c>
      <c r="I31" s="48" t="s">
        <v>88</v>
      </c>
      <c r="J31" s="48" t="s">
        <v>88</v>
      </c>
      <c r="K31" s="48" t="s">
        <v>88</v>
      </c>
      <c r="L31" s="50" t="s">
        <v>83</v>
      </c>
      <c r="M31" s="51" t="s">
        <v>152</v>
      </c>
      <c r="N31" s="63" t="s">
        <v>110</v>
      </c>
      <c r="P31" s="4" t="str">
        <f>'[1]YearData2007'!AO9</f>
        <v>27.1, 33.1, 48, 110, 201, 121 10% MAF = 12.1, 41.1</v>
      </c>
    </row>
    <row r="32" spans="2:17" ht="36.75" customHeight="1" thickBot="1">
      <c r="B32" s="69"/>
      <c r="C32" s="53"/>
      <c r="D32" s="38" t="s">
        <v>97</v>
      </c>
      <c r="E32" s="38" t="s">
        <v>82</v>
      </c>
      <c r="F32" s="30" t="s">
        <v>88</v>
      </c>
      <c r="G32" s="30" t="s">
        <v>148</v>
      </c>
      <c r="H32" s="31" t="s">
        <v>104</v>
      </c>
      <c r="I32" s="30" t="s">
        <v>88</v>
      </c>
      <c r="J32" s="30" t="s">
        <v>88</v>
      </c>
      <c r="K32" s="30" t="s">
        <v>88</v>
      </c>
      <c r="L32" s="31" t="s">
        <v>83</v>
      </c>
      <c r="M32" s="44" t="s">
        <v>152</v>
      </c>
      <c r="N32" s="60" t="s">
        <v>99</v>
      </c>
      <c r="P32" s="6" t="str">
        <f>'[1]YearData2007'!AQ9</f>
        <v>25.4, 36.6, 164, 728, 1298, 487 10% MAF = 48.7, 57.8</v>
      </c>
      <c r="Q32" s="7"/>
    </row>
    <row r="33" spans="2:17" ht="36.75" customHeight="1">
      <c r="B33" s="70" t="s">
        <v>137</v>
      </c>
      <c r="C33" s="54" t="s">
        <v>21</v>
      </c>
      <c r="D33" s="47" t="s">
        <v>114</v>
      </c>
      <c r="E33" s="47" t="s">
        <v>81</v>
      </c>
      <c r="F33" s="48" t="s">
        <v>88</v>
      </c>
      <c r="G33" s="48" t="s">
        <v>89</v>
      </c>
      <c r="H33" s="50" t="s">
        <v>104</v>
      </c>
      <c r="I33" s="48" t="s">
        <v>88</v>
      </c>
      <c r="J33" s="48" t="s">
        <v>88</v>
      </c>
      <c r="K33" s="48" t="s">
        <v>88</v>
      </c>
      <c r="L33" s="50" t="s">
        <v>83</v>
      </c>
      <c r="M33" s="48" t="s">
        <v>101</v>
      </c>
      <c r="N33" s="63" t="s">
        <v>155</v>
      </c>
      <c r="P33" s="6" t="str">
        <f>'[1]YearData2007'!BJ9</f>
        <v>40.4, 54.0, 95, 381, 754, 322 10% MAF = 32.2, 59.7</v>
      </c>
      <c r="Q33" s="7"/>
    </row>
    <row r="34" spans="2:16" ht="36.75" customHeight="1" thickBot="1">
      <c r="B34" s="71"/>
      <c r="C34" s="82"/>
      <c r="D34" s="41" t="s">
        <v>98</v>
      </c>
      <c r="E34" s="41" t="s">
        <v>82</v>
      </c>
      <c r="F34" s="33" t="s">
        <v>88</v>
      </c>
      <c r="G34" s="33" t="s">
        <v>89</v>
      </c>
      <c r="H34" s="34" t="s">
        <v>104</v>
      </c>
      <c r="I34" s="33" t="s">
        <v>88</v>
      </c>
      <c r="J34" s="33" t="s">
        <v>88</v>
      </c>
      <c r="K34" s="33" t="s">
        <v>88</v>
      </c>
      <c r="L34" s="34" t="s">
        <v>83</v>
      </c>
      <c r="M34" s="33" t="s">
        <v>101</v>
      </c>
      <c r="N34" s="64" t="s">
        <v>155</v>
      </c>
      <c r="P34" s="6" t="str">
        <f>'[1]YearData2007'!BL9</f>
        <v>38.6, 58.9, 234, 1103, 1781, 696 10% MAF = 69.6, 78.4</v>
      </c>
    </row>
    <row r="35" spans="2:16" ht="34.5" customHeight="1">
      <c r="B35" s="65"/>
      <c r="C35" s="66"/>
      <c r="D35" s="66"/>
      <c r="E35" s="66"/>
      <c r="F35" s="66"/>
      <c r="G35" s="66"/>
      <c r="H35" s="66"/>
      <c r="I35" s="66"/>
      <c r="J35" s="66"/>
      <c r="K35" s="66"/>
      <c r="L35" s="66"/>
      <c r="M35" s="66"/>
      <c r="N35" s="67"/>
      <c r="P35" s="8"/>
    </row>
    <row r="37" spans="5:9" ht="45">
      <c r="E37" s="22"/>
      <c r="F37" s="22"/>
      <c r="G37" s="21"/>
      <c r="H37" s="21"/>
      <c r="I37" s="21"/>
    </row>
    <row r="38" spans="5:9" ht="45">
      <c r="E38" s="23"/>
      <c r="F38" s="22"/>
      <c r="G38" s="21"/>
      <c r="H38" s="21"/>
      <c r="I38" s="21"/>
    </row>
    <row r="44" spans="19:23" ht="16.5" thickBot="1">
      <c r="S44" s="79" t="s">
        <v>55</v>
      </c>
      <c r="T44" s="79"/>
      <c r="U44" s="79"/>
      <c r="V44" s="79"/>
      <c r="W44" s="9"/>
    </row>
    <row r="45" spans="19:23" ht="36">
      <c r="S45" s="10" t="s">
        <v>22</v>
      </c>
      <c r="T45" s="11" t="s">
        <v>23</v>
      </c>
      <c r="U45" s="11" t="s">
        <v>24</v>
      </c>
      <c r="V45" s="11" t="s">
        <v>25</v>
      </c>
      <c r="W45" s="80"/>
    </row>
    <row r="46" spans="19:23" ht="25.5">
      <c r="S46" s="10" t="s">
        <v>26</v>
      </c>
      <c r="T46" s="11" t="s">
        <v>27</v>
      </c>
      <c r="U46" s="11" t="s">
        <v>28</v>
      </c>
      <c r="V46" s="11" t="s">
        <v>29</v>
      </c>
      <c r="W46" s="80"/>
    </row>
    <row r="47" spans="19:23" ht="26.25" thickBot="1">
      <c r="S47" s="12"/>
      <c r="T47" s="13" t="s">
        <v>56</v>
      </c>
      <c r="U47" s="14"/>
      <c r="V47" s="14"/>
      <c r="W47" s="9"/>
    </row>
    <row r="48" spans="19:23" ht="22.5">
      <c r="S48" s="83" t="s">
        <v>30</v>
      </c>
      <c r="T48" s="15" t="s">
        <v>31</v>
      </c>
      <c r="U48" s="85" t="s">
        <v>57</v>
      </c>
      <c r="V48" s="87" t="s">
        <v>58</v>
      </c>
      <c r="W48" s="80"/>
    </row>
    <row r="49" spans="19:23" ht="23.25" thickBot="1">
      <c r="S49" s="84"/>
      <c r="T49" s="17" t="s">
        <v>32</v>
      </c>
      <c r="U49" s="86"/>
      <c r="V49" s="88"/>
      <c r="W49" s="80"/>
    </row>
    <row r="50" spans="19:23" ht="12.75">
      <c r="S50" s="83" t="s">
        <v>33</v>
      </c>
      <c r="T50" s="15" t="s">
        <v>34</v>
      </c>
      <c r="U50" s="85" t="s">
        <v>59</v>
      </c>
      <c r="V50" s="87" t="s">
        <v>60</v>
      </c>
      <c r="W50" s="80"/>
    </row>
    <row r="51" spans="19:23" ht="13.5" thickBot="1">
      <c r="S51" s="84"/>
      <c r="T51" s="17" t="s">
        <v>35</v>
      </c>
      <c r="U51" s="86"/>
      <c r="V51" s="88"/>
      <c r="W51" s="80"/>
    </row>
    <row r="52" spans="19:23" ht="22.5">
      <c r="S52" s="83" t="s">
        <v>36</v>
      </c>
      <c r="T52" s="15" t="s">
        <v>37</v>
      </c>
      <c r="U52" s="85" t="s">
        <v>61</v>
      </c>
      <c r="V52" s="87" t="s">
        <v>62</v>
      </c>
      <c r="W52" s="80"/>
    </row>
    <row r="53" spans="19:23" ht="23.25" thickBot="1">
      <c r="S53" s="84"/>
      <c r="T53" s="17" t="s">
        <v>38</v>
      </c>
      <c r="U53" s="86"/>
      <c r="V53" s="88"/>
      <c r="W53" s="80"/>
    </row>
    <row r="54" spans="19:23" ht="45.75" thickBot="1">
      <c r="S54" s="16" t="s">
        <v>39</v>
      </c>
      <c r="T54" s="17" t="s">
        <v>16</v>
      </c>
      <c r="U54" s="18" t="s">
        <v>63</v>
      </c>
      <c r="V54" s="19" t="s">
        <v>64</v>
      </c>
      <c r="W54" s="9"/>
    </row>
    <row r="55" spans="19:23" ht="12.75">
      <c r="S55" s="83" t="s">
        <v>40</v>
      </c>
      <c r="T55" s="15" t="s">
        <v>41</v>
      </c>
      <c r="U55" s="85" t="s">
        <v>65</v>
      </c>
      <c r="V55" s="87" t="s">
        <v>66</v>
      </c>
      <c r="W55" s="80"/>
    </row>
    <row r="56" spans="19:23" ht="33.75">
      <c r="S56" s="89"/>
      <c r="T56" s="15" t="s">
        <v>42</v>
      </c>
      <c r="U56" s="90"/>
      <c r="V56" s="91"/>
      <c r="W56" s="80"/>
    </row>
    <row r="57" spans="19:23" ht="33.75">
      <c r="S57" s="89"/>
      <c r="T57" s="15" t="s">
        <v>43</v>
      </c>
      <c r="U57" s="90"/>
      <c r="V57" s="91"/>
      <c r="W57" s="80"/>
    </row>
    <row r="58" spans="19:23" ht="12.75">
      <c r="S58" s="89"/>
      <c r="T58" s="15" t="s">
        <v>44</v>
      </c>
      <c r="U58" s="90"/>
      <c r="V58" s="91"/>
      <c r="W58" s="80"/>
    </row>
    <row r="59" spans="19:23" ht="33.75">
      <c r="S59" s="89"/>
      <c r="T59" s="15" t="s">
        <v>45</v>
      </c>
      <c r="U59" s="90"/>
      <c r="V59" s="91"/>
      <c r="W59" s="80"/>
    </row>
    <row r="60" spans="19:23" ht="34.5" thickBot="1">
      <c r="S60" s="84"/>
      <c r="T60" s="17" t="s">
        <v>46</v>
      </c>
      <c r="U60" s="86"/>
      <c r="V60" s="88"/>
      <c r="W60" s="80"/>
    </row>
    <row r="61" spans="19:23" ht="113.25" thickBot="1">
      <c r="S61" s="16" t="s">
        <v>47</v>
      </c>
      <c r="T61" s="17" t="s">
        <v>48</v>
      </c>
      <c r="U61" s="18" t="s">
        <v>49</v>
      </c>
      <c r="V61" s="19" t="s">
        <v>67</v>
      </c>
      <c r="W61" s="9"/>
    </row>
    <row r="62" spans="19:23" ht="22.5">
      <c r="S62" s="83" t="s">
        <v>50</v>
      </c>
      <c r="T62" s="15" t="s">
        <v>51</v>
      </c>
      <c r="U62" s="85" t="s">
        <v>68</v>
      </c>
      <c r="V62" s="87" t="s">
        <v>69</v>
      </c>
      <c r="W62" s="80"/>
    </row>
    <row r="63" spans="19:23" ht="23.25" thickBot="1">
      <c r="S63" s="84"/>
      <c r="T63" s="17" t="s">
        <v>52</v>
      </c>
      <c r="U63" s="86"/>
      <c r="V63" s="88"/>
      <c r="W63" s="80"/>
    </row>
    <row r="64" spans="19:23" ht="34.5" thickBot="1">
      <c r="S64" s="16" t="s">
        <v>53</v>
      </c>
      <c r="T64" s="17" t="s">
        <v>4</v>
      </c>
      <c r="U64" s="18" t="s">
        <v>70</v>
      </c>
      <c r="V64" s="19" t="s">
        <v>71</v>
      </c>
      <c r="W64" s="9"/>
    </row>
    <row r="65" spans="19:23" ht="22.5">
      <c r="S65" s="83" t="s">
        <v>7</v>
      </c>
      <c r="T65" s="83" t="s">
        <v>48</v>
      </c>
      <c r="U65" s="20" t="s">
        <v>72</v>
      </c>
      <c r="V65" s="87" t="s">
        <v>73</v>
      </c>
      <c r="W65" s="80"/>
    </row>
    <row r="66" spans="19:23" ht="57" thickBot="1">
      <c r="S66" s="84"/>
      <c r="T66" s="84"/>
      <c r="U66" s="18" t="s">
        <v>54</v>
      </c>
      <c r="V66" s="88"/>
      <c r="W66" s="80"/>
    </row>
    <row r="67" spans="19:23" ht="12.75">
      <c r="S67" s="94" t="s">
        <v>74</v>
      </c>
      <c r="T67" s="94"/>
      <c r="U67" s="94"/>
      <c r="V67" s="94"/>
      <c r="W67" s="93"/>
    </row>
    <row r="68" spans="19:23" ht="12.75">
      <c r="S68" s="92" t="s">
        <v>75</v>
      </c>
      <c r="T68" s="92"/>
      <c r="U68" s="92"/>
      <c r="V68" s="92"/>
      <c r="W68" s="93"/>
    </row>
    <row r="69" spans="19:23" ht="12.75">
      <c r="S69" s="92" t="s">
        <v>76</v>
      </c>
      <c r="T69" s="92"/>
      <c r="U69" s="92"/>
      <c r="V69" s="92"/>
      <c r="W69" s="93"/>
    </row>
    <row r="70" spans="19:23" ht="12.75">
      <c r="S70" s="92" t="s">
        <v>77</v>
      </c>
      <c r="T70" s="92"/>
      <c r="U70" s="92"/>
      <c r="V70" s="92"/>
      <c r="W70" s="93"/>
    </row>
    <row r="71" spans="19:23" ht="12.75">
      <c r="S71" s="92" t="s">
        <v>78</v>
      </c>
      <c r="T71" s="92"/>
      <c r="U71" s="92"/>
      <c r="V71" s="92"/>
      <c r="W71" s="93"/>
    </row>
  </sheetData>
  <mergeCells count="70">
    <mergeCell ref="B29:B30"/>
    <mergeCell ref="B12:N12"/>
    <mergeCell ref="C29:C30"/>
    <mergeCell ref="C15:C16"/>
    <mergeCell ref="B17:N17"/>
    <mergeCell ref="B22:N22"/>
    <mergeCell ref="S71:V71"/>
    <mergeCell ref="W67:W71"/>
    <mergeCell ref="H5:H6"/>
    <mergeCell ref="L5:L6"/>
    <mergeCell ref="I5:I6"/>
    <mergeCell ref="J5:J6"/>
    <mergeCell ref="S67:V67"/>
    <mergeCell ref="S68:V68"/>
    <mergeCell ref="S69:V69"/>
    <mergeCell ref="S70:V70"/>
    <mergeCell ref="S65:S66"/>
    <mergeCell ref="T65:T66"/>
    <mergeCell ref="V65:V66"/>
    <mergeCell ref="W65:W66"/>
    <mergeCell ref="S62:S63"/>
    <mergeCell ref="U62:U63"/>
    <mergeCell ref="V62:V63"/>
    <mergeCell ref="W62:W63"/>
    <mergeCell ref="S55:S60"/>
    <mergeCell ref="U55:U60"/>
    <mergeCell ref="V55:V60"/>
    <mergeCell ref="W55:W60"/>
    <mergeCell ref="V50:V51"/>
    <mergeCell ref="W50:W51"/>
    <mergeCell ref="S52:S53"/>
    <mergeCell ref="U52:U53"/>
    <mergeCell ref="V52:V53"/>
    <mergeCell ref="W52:W53"/>
    <mergeCell ref="S50:S51"/>
    <mergeCell ref="U50:U51"/>
    <mergeCell ref="S48:S49"/>
    <mergeCell ref="U48:U49"/>
    <mergeCell ref="V48:V49"/>
    <mergeCell ref="W48:W49"/>
    <mergeCell ref="S44:V44"/>
    <mergeCell ref="W45:W46"/>
    <mergeCell ref="B15:B16"/>
    <mergeCell ref="B18:B19"/>
    <mergeCell ref="B20:B21"/>
    <mergeCell ref="B23:B24"/>
    <mergeCell ref="B25:N25"/>
    <mergeCell ref="B28:N28"/>
    <mergeCell ref="C31:C32"/>
    <mergeCell ref="C33:C34"/>
    <mergeCell ref="B4:N4"/>
    <mergeCell ref="B5:C6"/>
    <mergeCell ref="B10:N10"/>
    <mergeCell ref="B7:N7"/>
    <mergeCell ref="N5:N6"/>
    <mergeCell ref="D5:D6"/>
    <mergeCell ref="F5:F6"/>
    <mergeCell ref="B8:B9"/>
    <mergeCell ref="C8:C9"/>
    <mergeCell ref="K5:K6"/>
    <mergeCell ref="M5:M6"/>
    <mergeCell ref="B35:N35"/>
    <mergeCell ref="C18:C19"/>
    <mergeCell ref="C20:C21"/>
    <mergeCell ref="C23:C24"/>
    <mergeCell ref="B31:B32"/>
    <mergeCell ref="B33:B34"/>
    <mergeCell ref="E5:E6"/>
    <mergeCell ref="G5:G6"/>
    <mergeCell ref="B14:N14"/>
  </mergeCells>
  <printOptions horizontalCentered="1"/>
  <pageMargins left="1" right="1" top="1" bottom="0.68" header="0.5" footer="0.5"/>
  <pageSetup firstPageNumber="65" useFirstPageNumber="1" fitToHeight="1" fitToWidth="1" horizontalDpi="300" verticalDpi="300" orientation="landscape" paperSize="3" scale="53" r:id="rId1"/>
  <headerFooter alignWithMargins="0">
    <oddHeader>&amp;L&amp;11FINAL</oddHeader>
    <oddFooter>&amp;L&amp;"Arial,Italic"&amp;8August 2010&amp;C&amp;8&amp;P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Addley</dc:creator>
  <cp:keywords/>
  <dc:description/>
  <cp:lastModifiedBy>Karen Butler</cp:lastModifiedBy>
  <cp:lastPrinted>2010-08-05T22:11:43Z</cp:lastPrinted>
  <dcterms:created xsi:type="dcterms:W3CDTF">2009-07-29T18:15:37Z</dcterms:created>
  <dcterms:modified xsi:type="dcterms:W3CDTF">2010-08-05T22:11:46Z</dcterms:modified>
  <cp:category/>
  <cp:version/>
  <cp:contentType/>
  <cp:contentStatus/>
</cp:coreProperties>
</file>